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55" yWindow="65521" windowWidth="12000" windowHeight="10830" tabRatio="720" activeTab="10"/>
  </bookViews>
  <sheets>
    <sheet name="Kopt." sheetId="1" r:id="rId1"/>
    <sheet name="kops." sheetId="2" r:id="rId2"/>
    <sheet name="UKT" sheetId="3" r:id="rId3"/>
    <sheet name="KSS 1,2" sheetId="4" r:id="rId4"/>
    <sheet name="NAI" sheetId="5" r:id="rId5"/>
    <sheet name="ŪSS" sheetId="6" r:id="rId6"/>
    <sheet name="BK" sheetId="7" r:id="rId7"/>
    <sheet name="GP USS" sheetId="8" r:id="rId8"/>
    <sheet name="GP NAI" sheetId="9" r:id="rId9"/>
    <sheet name="EL" sheetId="10" r:id="rId10"/>
    <sheet name="ELT" sheetId="11" r:id="rId11"/>
  </sheets>
  <definedNames>
    <definedName name="Excel_BuiltIn_Print_Titles_3_1" localSheetId="6">'BK'!$11:$13</definedName>
    <definedName name="Excel_BuiltIn_Print_Titles_3_1" localSheetId="9">'EL'!$11:$13</definedName>
    <definedName name="Excel_BuiltIn_Print_Titles_3_1" localSheetId="10">'ELT'!$11:$13</definedName>
    <definedName name="Excel_BuiltIn_Print_Titles_3_1" localSheetId="8">'GP NAI'!$11:$13</definedName>
    <definedName name="Excel_BuiltIn_Print_Titles_3_1" localSheetId="7">'GP USS'!$11:$13</definedName>
    <definedName name="Excel_BuiltIn_Print_Titles_3_1" localSheetId="3">'KSS 1,2'!$11:$13</definedName>
    <definedName name="Excel_BuiltIn_Print_Titles_3_1" localSheetId="4">'NAI'!$11:$13</definedName>
    <definedName name="Excel_BuiltIn_Print_Titles_3_1" localSheetId="2">'UKT'!$11:$13</definedName>
    <definedName name="Excel_BuiltIn_Print_Titles_3_1" localSheetId="5">'ŪSS'!$11:$13</definedName>
    <definedName name="Excel_BuiltIn_Print_Titles_3_1">#REF!</definedName>
    <definedName name="_xlnm.Print_Area" localSheetId="6">'BK'!$A$1:$P$294</definedName>
    <definedName name="_xlnm.Print_Area" localSheetId="9">'EL'!$A$1:$P$107</definedName>
    <definedName name="_xlnm.Print_Area" localSheetId="10">'ELT'!$A$1:$P$67</definedName>
    <definedName name="_xlnm.Print_Area" localSheetId="8">'GP NAI'!$A$1:$P$53</definedName>
    <definedName name="_xlnm.Print_Area" localSheetId="7">'GP USS'!$A$1:$P$48</definedName>
    <definedName name="_xlnm.Print_Area" localSheetId="1">'kops.'!$A$1:$H$54</definedName>
    <definedName name="_xlnm.Print_Area" localSheetId="0">'Kopt.'!$A$1:$D$41</definedName>
    <definedName name="_xlnm.Print_Area" localSheetId="3">'KSS 1,2'!$A$1:$P$71</definedName>
    <definedName name="_xlnm.Print_Area" localSheetId="4">'NAI'!$A$1:$P$137</definedName>
    <definedName name="_xlnm.Print_Area" localSheetId="2">'UKT'!$A$1:$P$313</definedName>
    <definedName name="_xlnm.Print_Area" localSheetId="5">'ŪSS'!$A$1:$P$116</definedName>
    <definedName name="_xlnm.Print_Titles" localSheetId="6">'BK'!$11:$13</definedName>
    <definedName name="_xlnm.Print_Titles" localSheetId="9">'EL'!$11:$13</definedName>
    <definedName name="_xlnm.Print_Titles" localSheetId="10">'ELT'!$11:$13</definedName>
    <definedName name="_xlnm.Print_Titles" localSheetId="8">'GP NAI'!$11:$13</definedName>
    <definedName name="_xlnm.Print_Titles" localSheetId="7">'GP USS'!$11:$13</definedName>
    <definedName name="_xlnm.Print_Titles" localSheetId="3">'KSS 1,2'!$11:$13</definedName>
    <definedName name="_xlnm.Print_Titles" localSheetId="4">'NAI'!$11:$13</definedName>
    <definedName name="_xlnm.Print_Titles" localSheetId="2">'UKT'!$11:$13</definedName>
    <definedName name="_xlnm.Print_Titles" localSheetId="5">'ŪSS'!$11:$13</definedName>
  </definedNames>
  <calcPr fullCalcOnLoad="1" fullPrecision="0"/>
</workbook>
</file>

<file path=xl/sharedStrings.xml><?xml version="1.0" encoding="utf-8"?>
<sst xmlns="http://schemas.openxmlformats.org/spreadsheetml/2006/main" count="3753" uniqueCount="1025">
  <si>
    <t xml:space="preserve">Pašteces kanalizācijas caurule PP SN8 ø200 ar uzmavu un blīvgredzenu, piemēram, Evopipes – EVOSAN vai ekvivalents </t>
  </si>
  <si>
    <t>Pašteces kanalizācijas caurule PP SN8 ø160 ar uzmavu un blīvgredzenu, piemēram, Evopipes – EVOSAN vai ekvivalents,  montāža ar 15 cm smilts pamatnes ierīkošanu un izbūvētā cauruļvada smilts apbēruma ierīkošanu 30 cm virs caurules virsas.</t>
  </si>
  <si>
    <t xml:space="preserve">Pašteces kanalizācijas caurule PP SN8 ø160 ar uzmavu un blīvgredzenu, piemēram, Evopipes – EVOSAN vai ekvivalents </t>
  </si>
  <si>
    <t>Pašteces kanalizācijas caurule PP SN8 ø110 ar uzmavu un blīvgredzenu, piemēram, Evopipes – EVOSAN vai ekvivalents,  montāža ar 15 cm smilts pamatnes ierīkošanu un izbūvētā cauruļvada smilts apbēruma ierīkošanu 30 cm virs caurules virsas.</t>
  </si>
  <si>
    <t xml:space="preserve">Pašteces kanalizācijas caurule PP SN8 ø110 ar uzmavu un blīvgredzenu, piemēram, Evopipes – EVOSAN vai ekvivalents </t>
  </si>
  <si>
    <t>Apvalkcaurules PE100 ø315  izbūve ar beztranšejas metodi, ieskaitot centrējošos gredzenus un kanalizācijas caurules PE100-RC ø200  ievilkšanu tajā</t>
  </si>
  <si>
    <t>Kanalizācijas caurule PE100-RC SDR17 ø200, piemēram, Evopipes ULTRASTRESS VISIO vai ekvivalents</t>
  </si>
  <si>
    <t>Apvalkcaurule PE100 ø315 vai ekvivalents</t>
  </si>
  <si>
    <t xml:space="preserve">Distanceri, F tipa, ar soli 2,0 m, piemēram, INDUTEK vai ekvivalents  </t>
  </si>
  <si>
    <t>Saliekamo dzelzsbetona elementu grodu aka DN 1500 (3,0-3,5 m dziļumā) ar akas pamatni, grodiem, blīvgumiju grodu savienojumu vietās, grodu pārseguma vāku, rūpnieciski ražotiem kāpšļiem, hidroizolāciju, betonētu tekni un ķeta akas vāku 40 t izbūve un montāža zaļajā zonā</t>
  </si>
  <si>
    <t>Saliekamo dzelzsbetona elementu grodu aka DN 1500 (3,0 -3,5m dziļumā) ar akas pamatni, grodiem, blīvgumiju grodu savienojumu vietās, grodu pārseguma vāku, rūpnieciski ražotiem kāpšļiem, hidroizolāciju un ķeta akas vāku 40t, zaļajā zonā</t>
  </si>
  <si>
    <t>Apbetonējums ap akas vāku betons B25 W10 F100</t>
  </si>
  <si>
    <t>Betons teknes izveidošanai B25 W10 F100</t>
  </si>
  <si>
    <t>Šķembas akas pamatnes ierīkošanai (blietēta) k&gt;1,0 m/dnn</t>
  </si>
  <si>
    <t>Saliekamo dzelzsbetona elementu grodu aka DN 1500 (3,5-4,0 m dziļumā) ar akas pamatni, grodiem, blīvgumiju grodu savienojumu vietās, grodu pārseguma vāku, rūpnieciski ražotiem kāpšļiem, hidroizolāciju, betonētu tekni un ķeta akas vāku 40 t izbūve un montāža zaļajā zonā</t>
  </si>
  <si>
    <t>Saliekamo dzelzsbetona elementu grodu aka DN 1500 (3,5 -4,0m dziļumā) ar akas pamatni, grodiem, blīvgumiju grodu savienojumu vietās, grodu pārseguma vāku, rūpnieciski ražotiem kāpšļiem, hidroizolāciju un ķeta akas vāku 40t, zaļajā zonā</t>
  </si>
  <si>
    <t>Saliekamo dzelzsbetona elementu grodu aka DN 1000 (1,0-1,5 m dziļumā) ar akas pamatni, grodiem, blīvgumiju grodu savienojumu vietās, grodu pārseguma vāku, rūpnieciski ražotiem kāpšļiem, hidroizolāciju, betonētu tekni un ķeta akas vāku 40 t izbūve un montāža zaļajā zonā</t>
  </si>
  <si>
    <t>Saliekamo dzelzsbetona elementu grodu aka DN 1000 (1,0 -1,5m dziļumā) ar akas pamatni, grodiem, blīvgumiju grodu savienojumu vietās, grodu pārseguma vāku, rūpnieciski ražotiem kāpšļiem, hidroizolāciju un ķeta akas vāku 40t, zaļajā zonā</t>
  </si>
  <si>
    <t>Saliekamo dzelzsbetona elementu grodu aka DN 1000 (1,5-2,0 m dziļumā) ar akas pamatni, grodiem, blīvgumiju grodu savienojumu vietās, grodu pārseguma vāku, rūpnieciski ražotiem kāpšļiem, hidroizolāciju, betonētu tekni un ķeta akas vāku 40 t izbūve un montāža zaļajā zonā</t>
  </si>
  <si>
    <t>Saliekamo dzelzsbetona elementu grodu aka DN 1000 (1,5 -2,0 m dziļumā) ar akas pamatni, grodiem, blīvgumiju grodu savienojumu vietās, grodu pārseguma vāku, rūpnieciski ražotiem kāpšļiem, hidroizolāciju un ķeta akas vāku 40t, zaļajā zonā</t>
  </si>
  <si>
    <t>Saliekamo dzelzsbetona elementu grodu aka DN 1000 (1,5-2,0 m dziļumā) ar akas pamatni, grodiem, blīvgumiju grodu savienojumu vietās, grodu pārseguma vāku, rūpnieciski ražotiem kāpšļiem, hidroizolāciju, betonētu tekni un ķeta akas vāku 40 t izbūve un montāža grants segumā</t>
  </si>
  <si>
    <t>Saliekamo dzelzsbetona elementu grodu aka DN 1000 (1,5 -2,0 m dziļumā) ar akas pamatni, grodiem, blīvgumiju grodu savienojumu vietās, grodu pārseguma vāku, rūpnieciski ražotiem kāpšļiem, hidroizolāciju un ķeta akas vāku 40t, grants segumā</t>
  </si>
  <si>
    <t>Saliekamo dzelzsbetona elementu grodu aka DN 1000 (1,5-2,0 m dziļumā) ar akas pamatni, grodiem, blīvgumiju grodu savienojumu vietās, grodu pārseguma vāku, rūpnieciski ražotiem kāpšļiem, hidroizolāciju, betonētu tekni un ķeta akas vāku 40 t izbūve un montāža asfalta segumā</t>
  </si>
  <si>
    <t>Saliekamo dzelzsbetona elementu grodu aka DN 1000 (1,5 -2,0 m dziļumā) ar akas pamatni, grodiem, blīvgumiju grodu savienojumu vietās, grodu pārseguma vāku, rūpnieciski ražotiem kāpšļiem, hidroizolāciju un ķeta akas vāku 40t, asfalta segumā</t>
  </si>
  <si>
    <t>Saliekamo dzelzsbetona elementu grodu aka DN 1000 (2,0-2,5 m dziļumā) ar akas pamatni, grodiem, blīvgumiju grodu savienojumu vietās, grodu pārseguma vāku, rūpnieciski ražotiem kāpšļiem, hidroizolāciju, betonētu tekni un ķeta akas vāku 40 t izbūve un montāža zaļajā zonā</t>
  </si>
  <si>
    <t>Saliekamo dzelzsbetona elementu grodu aka DN 1000 (2,0 -2,5m dziļumā) ar akas pamatni, grodiem, blīvgumiju grodu savienojumu vietās, grodu pārseguma vāku, rūpnieciski ražotiem kāpšļiem, hidroizolāciju un ķeta akas vāku 40t, zaļajā zonā</t>
  </si>
  <si>
    <t>Saliekamo dzelzsbetona elementu grodu aka DN 1000 (2,5-3,0 m dziļumā) ar akas pamatni, grodiem, blīvgumiju grodu savienojumu vietās, grodu pārseguma vāku, rūpnieciski ražotiem kāpšļiem, hidroizolāciju, betonētu tekni un ķeta akas vāku 40 t izbūve un montāža zaļajā zonā</t>
  </si>
  <si>
    <t>Saliekamo dzelzsbetona elementu grodu aka DN 1000 (2,5-3,0 m dziļumā) ar akas pamatni, grodiem, blīvgumiju grodu savienojumu vietās, grodu pārseguma vāku, rūpnieciski ražotiem kāpšļiem, hidroizolāciju un ķeta akas vāku 40t, zaļajā zonā</t>
  </si>
  <si>
    <t>Sadzīves  kanalizācijas aka CSL ø560/500 ar 40,0 t vāku (1,0-1,5 m dziļumā) izbūve un montāža zaļajā zonā,  t.sk. aku vāku apbetonējums</t>
  </si>
  <si>
    <t>Sadzīves kanalizācijas aka CSL ø560/500 ar 40,0 t vāku (1,0-1,5 m dziļumā) zaļajā zonā</t>
  </si>
  <si>
    <t>Smilts akas pamatnes ierīkošanai (blietēta) k&gt;1,0 m/dnn</t>
  </si>
  <si>
    <t>Sadzīves  kanalizācijas aka CSL ø560/500 ar 40,0 t vāku (1,5-2,0 m dziļumā) izbūve un montāža zaļajā zonā,  t.sk. aku vāku apbetonējums</t>
  </si>
  <si>
    <t>Sadzīves kanalizācijas aka CSL ø560/500 ar 40,0 t vāku (1,5-2,0 m dziļumā) zaļajā zonā</t>
  </si>
  <si>
    <t>Sadzīves  kanalizācijas aka CSL ø560/500 ar 40,0 t vāku (1,5-2,0 m dziļumā) izbūve un montāža grants segumā,  t.sk. aku vāku apbetonējums</t>
  </si>
  <si>
    <t>Sadzīves kanalizācijas aka CSL ø560/500 ar 40,0 t vāku (1,5-2,0 m dziļumā) grants segumā</t>
  </si>
  <si>
    <t>Sadzīves  kanalizācijas aka CSL ø560/500 ar 40,0 t vāku (1,5-2,0 m dziļumā) izbūve un montāža betona segumā</t>
  </si>
  <si>
    <t>Sadzīves kanalizācijas aka CSL ø560/500 ar 40,0 t vāku (1,5-2,0 m dziļumā) betona segumā</t>
  </si>
  <si>
    <t>Sadzīves  kanalizācijas aka CSL ø560/500 ar 40,0 t vāku (1,5-2,0 m dziļumā) izbūve un montāža asfalta segumā</t>
  </si>
  <si>
    <t>Sadzīves kanalizācijas aka CSL ø560/500 ar 40,0 t vāku (1,5-2,0 m dziļumā) asfalta segumā</t>
  </si>
  <si>
    <t>Sadzīves  kanalizācijas aka CSL ø560/500 ar 40,0 t vāku (2,0-2,5 m dziļumā) izbūve un montāža zaļajā zonā,  t.sk. aku vāku apbetonējums</t>
  </si>
  <si>
    <t>Sadzīves kanalizācijas aka CSL ø560/500 ar 40,0 t vāku (2,0-2,5 m dziļumā) zaļajā zonā</t>
  </si>
  <si>
    <t>Sadzīves  kanalizācijas aka CSL ø560/500 ar 40,0 t vāku (2,0-2,5 m dziļumā) izbūve un montāža grants segumā,  t.sk. aku vāku apbetonējums</t>
  </si>
  <si>
    <t>Sadzīves kanalizācijas aka CSL ø560/500 ar 40,0 t vāku (2,0-2,5 m dziļumā) grants segumā</t>
  </si>
  <si>
    <t>Sadzīves  kanalizācijas aka CSL ø560/500 ar 40,0 t vāku (2,0-2,5 m dziļumā) izbūve un montāža asfalta segumā</t>
  </si>
  <si>
    <t>Sadzīves kanalizācijas aka CSL ø560/500 ar 40,0 t vāku (2,0-2,5 m dziļumā) asfalta segumā</t>
  </si>
  <si>
    <t>Sadzīves  kanalizācijas aka CSL ø560/500 ar 40,0 t vāku (2,5-3,0 m dziļumā) izbūve un montāža zaļajā zonā,  t.sk. aku vāku apbetonējums</t>
  </si>
  <si>
    <t>Sadzīves kanalizācijas aka CSL ø560/500 ar 40,0 t vāku (2,5-3,0 m dziļumā) zaļajā zonā</t>
  </si>
  <si>
    <t>Tranšejas rakšana ar rokām un ekskavatoru pie caurules iebūves dziļuma 1,0-1,5 un minimālā tranšejas platuma 1,5 m</t>
  </si>
  <si>
    <t>Gruntsūdens līmeņa pazemināšana pie tranšejas dziļuma 1,0-1,5 m</t>
  </si>
  <si>
    <t>Tranšejas sienu stiprināšana, tranšejas dziļums 1,0-1,5 m</t>
  </si>
  <si>
    <t>Tranšejas rakšana ar rokām un ekskavatoru pie caurules iebūves dziļuma 1,5-2,0 un minimālā tranšejas platuma 1,5 m</t>
  </si>
  <si>
    <t>Gruntsūdens līmeņa pazemināšana pie tranšejas dziļuma 1,5-2,0 m</t>
  </si>
  <si>
    <t>Tranšejas sienu stiprināšana, tranšejas dziļums 1,5-2,0 m</t>
  </si>
  <si>
    <t>Tranšejas rakšana ar rokām un ekskavatoru pie caurules iebūves dziļuma 2,0-2,5 un minimālā tranšejas platuma 1,5 m</t>
  </si>
  <si>
    <t>Gruntsūdens līmeņa pazemināšana pie tranšejas dziļuma 2,0-2,5 m</t>
  </si>
  <si>
    <t>Tranšejas sienu stiprināšana, tranšejas dziļums 2,0-2,5 m</t>
  </si>
  <si>
    <t>Tranšejas rakšana ar rokām un ekskavatoru pie caurules iebūves dziļuma 2,5-3,0 un minimālā tranšejas platuma 1,5 m</t>
  </si>
  <si>
    <t>Gruntsūdens līmeņa pazemināšana pie tranšejas dziļuma 2,5-3,0 m</t>
  </si>
  <si>
    <t>Tranšejas sienu stiprināšana, tranšejas dziļums 2,5-3,0 m</t>
  </si>
  <si>
    <t>Tranšejas rakšana ar rokām un ekskavatoru pie caurules iebūves dziļuma 3,0-3,5 un minimālā tranšejas platuma 1,5 m</t>
  </si>
  <si>
    <t>Gruntsūdens līmeņa pazemināšana pie tranšejas dziļuma 3,0-3,5 m</t>
  </si>
  <si>
    <t>Tranšejas sienu stiprināšana, tranšejas dziļums 3,0-3,5 m</t>
  </si>
  <si>
    <t>Tranšejas rakšana ar rokām un ekskavatoru pie caurules iebūves dziļuma 3,5-4,0 un minimālā tranšejas platuma 1,5 m</t>
  </si>
  <si>
    <t>Gruntsūdens līmeņa pazemināšana pie tranšejas dziļuma 3,5-4,0 m</t>
  </si>
  <si>
    <t>Tranšejas sienu stiprināšana, tranšejas dziļums 3,5-4,0 m</t>
  </si>
  <si>
    <t>Kanalizācijas sistēmas marķējuma lentes ieklāšana 0,5m dziļumā no zemes virsmas</t>
  </si>
  <si>
    <t>Pārkrituma (h=1,5-2,0m) mezgls (t.sk. trejgabals, caurule, stiprinājumi) dzelzsbetona kanalizācijas akā  DN1500 ar ievadcaurules diametru ø200 mm, montāža</t>
  </si>
  <si>
    <t>Pārkrituma (h=2,0-2,5m) mezgls (t.sk. trejgabals, caurule, stiprinājumi) dzelzsbetona kanalizācijas akā  DN1500 ar ievadcaurules diametru ø200 mm, montāža</t>
  </si>
  <si>
    <t>Pārkrituma (h=0,5-1,0m) mezgls (t.sk. trejgabals, caurule, stiprinājumi) dzelzsbetona kanalizācijas akā  DN1000 ar ievadcaurules diametru ø110 mm, montāža</t>
  </si>
  <si>
    <t>Pārkrituma (h=0,5-1,0m) mezgls (t.sk. trejgabals, caurule, stiprinājumi) dzelzsbetona kanalizācijas akā  DN1000 ar ievadcaurules diametru ø160 mm, montāža</t>
  </si>
  <si>
    <t>Pārkrituma (h=1,0-1,5m) mezgls (t.sk. trejgabals, caurule, stiprinājumi) dzelzsbetona kanalizācijas akā DN1000 ar ievadcaurules diametru ø200 mm, montāža</t>
  </si>
  <si>
    <t>Pārkrituma (h=0,5-1,0m) mezgls (t.sk. trejgabals, caurule, stiprinājumi) plastmasas kanalizācijas akā CSL ø560/500 ar ievadcaurules diametru ø160 mm, montāža</t>
  </si>
  <si>
    <t>Pārkrituma (h=0,5-1,0m) mezgls (t.sk. trejgabals, caurule, stiprinājumi) plastmasas kanalizācijas akā CSL ø560/500 ar ievadcaurules diametru ø200 mm, montāža</t>
  </si>
  <si>
    <t>Rūpnieciski ražota aizsargčaula, kas paredzēta Ø200 caurules iebūvei dzelzsb. grodu akā, montāža</t>
  </si>
  <si>
    <t>Rūpnieciski ražota aizsargčaula, kas paredzēta Ø160 caurules iebūvei dzelzsb. grodu akā, montāža</t>
  </si>
  <si>
    <t>Rūpnieciski ražota aizsargčaula, kas paredzēta Ø150 caurules iebūvei dzelzsb. grodu akā, montāža</t>
  </si>
  <si>
    <t>Rūpnieciski ražota aizsargčaula, kas paredzēta Ø100 caurules iebūvei dzelzsb. grodu akā, montāža</t>
  </si>
  <si>
    <t>Pieslēguma vietas pie esoša kanalizācijas vada (d100-d200)</t>
  </si>
  <si>
    <t xml:space="preserve">Termonosēdošs savienojums </t>
  </si>
  <si>
    <t>Pieslēgumi pie esošām nosēdakām pie ēkas ar diametru 160 mm</t>
  </si>
  <si>
    <t xml:space="preserve">Esošās bedres aizbēršana ar pievestu grunti līdz proj. kanalizācijas cauruļvada teknes atzīmei blietējot (~ 1 m3/1 gb.) </t>
  </si>
  <si>
    <t>Aizsargčaula ejaut caur nosēdakas sienu 160 mm</t>
  </si>
  <si>
    <t>PP 160 mm 450 līkumi</t>
  </si>
  <si>
    <t>Atbalsta bloks zem līkuma (~0,05 m3)</t>
  </si>
  <si>
    <t>Termonosēdošs savienojums d160/d150</t>
  </si>
  <si>
    <t>Noslēgtapas ø160, montāža</t>
  </si>
  <si>
    <t xml:space="preserve">Šķērsojumi ar kabeļiem </t>
  </si>
  <si>
    <t>vieta</t>
  </si>
  <si>
    <t xml:space="preserve">Šķērsojumi ar cauruļvadiem d &lt;200 </t>
  </si>
  <si>
    <t>Esošo cauruļvadu demontāža un utilizēšana (jebkurš diametrs)</t>
  </si>
  <si>
    <t>Aizbetonējami cauruļvadu gali</t>
  </si>
  <si>
    <t>Betons B25 W10 F100</t>
  </si>
  <si>
    <t>Esošo aku demontāža, aizbēršana ar smilti</t>
  </si>
  <si>
    <t>Siltumizolācijas čaula PP cauruļvadam, b=80mm, izbūve</t>
  </si>
  <si>
    <t>Cauruļvadu hidrauliskā pārbaude ar 0,5 atm. spiedienu</t>
  </si>
  <si>
    <t>Kanalizācijas sistēmas nepārtrauktas darbības nodrošināšana būvniecības darbu laikā, iekļaujot visus nepieciešamos materiālus un veidgabalus</t>
  </si>
  <si>
    <t>Cauruļvadu, veidgabalu, armatūras piegāde, un ar to saistītie darbi</t>
  </si>
  <si>
    <t>Atjaunojamie segumi K1 tīklu zonā</t>
  </si>
  <si>
    <t>Atjaunojamais asfalta segums AC11 surf 4 cm biezumā</t>
  </si>
  <si>
    <t xml:space="preserve"> Sadzīves kanalizācijas spiedvads SPK1</t>
  </si>
  <si>
    <t>Kanalizācijas spiedvada caurule PE100-RC SDR17 PN10 ø63, Evopipes – PE100-RC ULTRASTRESS VISIO montāža, izbūve ar beztranšejas metodi, t.sk. rakšanas darbi, zaļās zonas, grants seguma un asfalta seguma atjaunošana šahtu vietās un kanalizācijas spiedvada savienojošo veidgabalu vietās</t>
  </si>
  <si>
    <t>Kanalizācijas spiedvada caurule PE100-RCSDR17 PN10 ø63, Evopipes – PE100-RC ULTRASTRESS VISIO vai ekvivalents</t>
  </si>
  <si>
    <t>Kanalizācijas spiedvada caurule PE100-RC SDR17 PN10 Ø63 Evopipes – PE100-RC ULTRASTRESS VISIO vai ekvivalents,  montāža ar 15 cm smilts pamatnes ierīkošanu un izbūvētā cauruļvada smilts apbēruma ierīkošanu 30 cm virs caurules virsas.</t>
  </si>
  <si>
    <t>Kanalizācijas spiedvada caurule PE100-RC SDR17 Ø63 Evopipes – PE100-RC ULTRASTRESS VISIO vai ekvivalents</t>
  </si>
  <si>
    <t>Kanalizācijas spiedvada sistēmas marķējuma lentes ieklāšana 0,5m dziļumā no zemes virsmas</t>
  </si>
  <si>
    <t>Šķērsojumi ar kabeļiem (beztranšejas metode)</t>
  </si>
  <si>
    <t>Šķērsojumi ar cauruļvadiem d &lt;200 (beztranšejas metode)</t>
  </si>
  <si>
    <t>Atjaunojamie segumi SPK1 tīklu zonā</t>
  </si>
  <si>
    <t>VISPĀRĒJĀS CELTNIECĪBAS DARBI</t>
  </si>
  <si>
    <t>Informatīvā plāksne atbilstoši: "Eiropas Savienības fondu 2007.-2013. gada plānošanas perioda "Publicitātes Vadlīnijas" Eiropas Savienības fondu finansējumu saņēmējiem" uzstādīšana</t>
  </si>
  <si>
    <t>Informatīvais stends atbilstoši: “Eiropas Savienības fondu 2007-2013 gada plānošanas perioda “Publicitātes vadlīnijas” Eiropas Savienības fondu finansējuma saņēmējiem” , piegāde un uzstādīšana</t>
  </si>
  <si>
    <t>Visu iekārtu palaišana, ieregulēšana un nodošana ekspluatācijā</t>
  </si>
  <si>
    <t>Izpilddokumentācijas sagatavošana visai paredzētajai darbībai</t>
  </si>
  <si>
    <t>Pasūtītāja norādītu cilvēku apmācība iekārtu un sistēmas uzturēšanai ekspluatācijā</t>
  </si>
  <si>
    <t>Būvlaukuma sagatavošana:  pagaidu žoga montāža, pārvietotajamās tualetes noma, pagaidu elektrības pieslēgums, konteineru transportēšana, pagaidu ūdensvada pieslēgums u.c.</t>
  </si>
  <si>
    <t>Citi neuzskaitītie darbi un materiāli</t>
  </si>
  <si>
    <t>ŪKT</t>
  </si>
  <si>
    <t>34.1</t>
  </si>
  <si>
    <t>41.1</t>
  </si>
  <si>
    <t>42.1</t>
  </si>
  <si>
    <t>48.1</t>
  </si>
  <si>
    <t>48.2</t>
  </si>
  <si>
    <t>48.3</t>
  </si>
  <si>
    <t>48.4</t>
  </si>
  <si>
    <t>48.5</t>
  </si>
  <si>
    <t>49.1</t>
  </si>
  <si>
    <t>49.2</t>
  </si>
  <si>
    <t>50.1</t>
  </si>
  <si>
    <t>50.2</t>
  </si>
  <si>
    <t>50.3</t>
  </si>
  <si>
    <t>50.4</t>
  </si>
  <si>
    <t>51.1</t>
  </si>
  <si>
    <t>51.2</t>
  </si>
  <si>
    <t>11.1</t>
  </si>
  <si>
    <t>11.2</t>
  </si>
  <si>
    <t>11.3</t>
  </si>
  <si>
    <t>11.4</t>
  </si>
  <si>
    <t>12.1</t>
  </si>
  <si>
    <t>12.2</t>
  </si>
  <si>
    <t>12.3</t>
  </si>
  <si>
    <t>12.4</t>
  </si>
  <si>
    <t>13.1</t>
  </si>
  <si>
    <t>13.2</t>
  </si>
  <si>
    <t>13.3</t>
  </si>
  <si>
    <t>14.1</t>
  </si>
  <si>
    <t>14.2</t>
  </si>
  <si>
    <t>14.3</t>
  </si>
  <si>
    <t>15.1</t>
  </si>
  <si>
    <t>15.2</t>
  </si>
  <si>
    <t>15.3</t>
  </si>
  <si>
    <t>16.1</t>
  </si>
  <si>
    <t>16.2</t>
  </si>
  <si>
    <t>17.1</t>
  </si>
  <si>
    <t>17.2</t>
  </si>
  <si>
    <t>18.1</t>
  </si>
  <si>
    <t>18.2</t>
  </si>
  <si>
    <t>18.3</t>
  </si>
  <si>
    <t>19.1</t>
  </si>
  <si>
    <t>19.2</t>
  </si>
  <si>
    <t>19.3</t>
  </si>
  <si>
    <t>20.1</t>
  </si>
  <si>
    <t>20.2</t>
  </si>
  <si>
    <t>21.1</t>
  </si>
  <si>
    <t>21.2</t>
  </si>
  <si>
    <t>21.3</t>
  </si>
  <si>
    <t>23</t>
  </si>
  <si>
    <t>25</t>
  </si>
  <si>
    <t>27</t>
  </si>
  <si>
    <t>29</t>
  </si>
  <si>
    <t>31</t>
  </si>
  <si>
    <t>33</t>
  </si>
  <si>
    <t>35</t>
  </si>
  <si>
    <t>36</t>
  </si>
  <si>
    <t>38</t>
  </si>
  <si>
    <t>39</t>
  </si>
  <si>
    <t>53.1</t>
  </si>
  <si>
    <t>54.1</t>
  </si>
  <si>
    <t>54.2</t>
  </si>
  <si>
    <t>54.3</t>
  </si>
  <si>
    <t>54.4</t>
  </si>
  <si>
    <t>54.5</t>
  </si>
  <si>
    <t>56.1</t>
  </si>
  <si>
    <t>62.1</t>
  </si>
  <si>
    <t>63.1</t>
  </si>
  <si>
    <t>64</t>
  </si>
  <si>
    <t>66</t>
  </si>
  <si>
    <t>68</t>
  </si>
  <si>
    <t>71.1</t>
  </si>
  <si>
    <t>71.2</t>
  </si>
  <si>
    <t>71.3</t>
  </si>
  <si>
    <t>71.4</t>
  </si>
  <si>
    <t>71.5</t>
  </si>
  <si>
    <t>72.1</t>
  </si>
  <si>
    <t>72.2</t>
  </si>
  <si>
    <t>73.1</t>
  </si>
  <si>
    <t>73.2</t>
  </si>
  <si>
    <t>73.3</t>
  </si>
  <si>
    <t>73.4</t>
  </si>
  <si>
    <t>74.1</t>
  </si>
  <si>
    <t>74.2</t>
  </si>
  <si>
    <t>Kanalizācijas sūkņu stacijas, ieskaitot HDPE DN1500 tvertni, H=3.21 m, ventilācijas izvadu ar ogļu filtru, slēdzamu HDPE lūku, līmeņu pludiņslēdžiem, nerūsējošā tērauda grozu, nažveida aizbīdni, vadības automātikas skapi (SMS/GSM avārijas datu pārraidi) ar atbalstkāju , visu apsaisti, dzelzsbetona pamata plātne (Ø1500mm, h=200mm)  un citus nepieciešamos materiālus, izbūve zaļajā zonā</t>
  </si>
  <si>
    <t>Iegremdējamais notekūdeņu sūknis WILO MTS 40/27-3-400 Q=6,1 m3/h,  H=18,41m, montāža</t>
  </si>
  <si>
    <t>Projektētā pašteces kanalizācijas vada Ø200 pieslēgums pie KSS, ieskaitot visus nepieciešamos veidgabalus</t>
  </si>
  <si>
    <t>Sūknētavas enkurošanas gredzena (Ø1820mm, h=200mm) betonēšana ,armēta betona slānis, Betons B25 (C20/25), W10</t>
  </si>
  <si>
    <t>Teritorijas planēšana</t>
  </si>
  <si>
    <t>Kanalizācijas sūkņu stacija KSS-2</t>
  </si>
  <si>
    <t>Kanalizācijas sūkņu stacijas, ieskaitot HDPE DN1500 tvertni, H=5,14 m, ventilācijas izvadu ar ogļu filtru, slēdzamu HDPE lūku, līmeņu pludiņslēdžiem, nerūsējošā tērauda grozu, nažveida aizbīdni, vadības automātikas skapi (SMS/GSM avārijas datu pārraidi) ar atbalstkāju , visu apsaisti, dzelzsbetona pamata plātne (Ø1500mm, h=200mm)  un citus nepieciešamos materiālus, izbūve zaļajā zonā</t>
  </si>
  <si>
    <t>Iegremdējamais notekūdeņu sūknis WILO Rexa PRO V06 DA -212/EAD1X2-T0011-540-O, Q=5.1 l/s, H=5.5m, montāža</t>
  </si>
  <si>
    <t>Sūknētavas enkurošanas gredzena (Ø2000mm, h=200mm) betonēšana ,armēta betona slānis, Betons B25 (C20/25), W10</t>
  </si>
  <si>
    <t>SPIEDIENA DZĒŠANAS AKA SpDz-1</t>
  </si>
  <si>
    <t>Saliekamo dzelzsbetona elementu grodu aka DN1000 (1,0-1,5 m dziļumā) ar akas pamatni, grodiem,  blīvgumiju grodu savienojumu vietās, grodu pārseguma vāku, kāpšļiem un ķeta akas vāku 40 t, montāža grants segumā</t>
  </si>
  <si>
    <t>Saliekamo dzelzsbetona elementu grodu aka DN1000 (1,0-1,5 m dziļumā) ar akas pamatni, grodiem,  blīvgumiju grodu savienojumu vietās, grodu pārseguma vāku, kāpšļiem un ķeta akas vāku 40 t, grants segumā</t>
  </si>
  <si>
    <t>Apbetonējums ap akas vāku un tekne, betons B25 W10 F100</t>
  </si>
  <si>
    <t>Smilts akas pamatnes ierīkošanai (blietēta) k&gt;1.0 m/dnn, izbūve</t>
  </si>
  <si>
    <t>Betona atbalsta bloka izbūve</t>
  </si>
  <si>
    <t>Betons atbalsta bloku izbūvei (~ 0,05 m3/1gb.)</t>
  </si>
  <si>
    <t>Īscaurule DCI DN50, L = 450mm, montāža</t>
  </si>
  <si>
    <t>Atloks caurulei DCI DN50, montāža</t>
  </si>
  <si>
    <t>Plūsmas atsitiena plāksne aklais atloks (b=15mm) (nerūsējošā tērauda) , tai skaitā bultskrūves, montāža</t>
  </si>
  <si>
    <t>Atloku diametru pāreja DN50/100, montāža</t>
  </si>
  <si>
    <t>Rūpnieciski ražota aizsargčaula DN63, kas paredzēta Ø63 caurules iebūvei dzelzsbetona grodu akā, montāža</t>
  </si>
  <si>
    <t>Rūpnieciski ražota aizsargčaula DN200, kas paredzēta Ø200 caurules iebūvei dzelzsbetona grodu akā, montāža</t>
  </si>
  <si>
    <t>Īscaurules pāreja uz atloku PE100-RC SDR17 ø63, piemēram, Evopipes – PE100-RC ULTRASTRESS VISIO vai ekvivalents</t>
  </si>
  <si>
    <t>Tērauda atloku ar PP pārklājumu caurulei PE100-RC SDR17 ø63, piemēram, Evopipes – PE100-RC ULTRASTRESS VISIO vai ekvivalents</t>
  </si>
  <si>
    <t>Elektrometināmais līkums 45° PE100-RC SDR17 ø63, piemēram, Evopipes – PE100-RC ULTRASTRESS VISIO vai ekvivalents, montāža</t>
  </si>
  <si>
    <t>12</t>
  </si>
  <si>
    <t>NOTEKŪDEŅU ATTĪRĪŠANAS IEKĀRTU KOMPLEKSS</t>
  </si>
  <si>
    <t>Bioloģiskās notekūdeņu attīrīšanas iekārtas BIO-SBR-25 (ar jaudu līdz 25m3/dnn, piestiprinātas bioplēves reaktoru iekārta) uzstādīšana t.sk.:</t>
  </si>
  <si>
    <t>PEHD tvertne D=2400mm, L=6500 mm 2 slēdzamas siltinātas alumīnija DN1000 lūkas, 2 ventilācijas stāvvadi 110mm</t>
  </si>
  <si>
    <t>Cauri lūkai izceļama aerācijas sistēma (mebrānaeratori  4 x 4 gb)</t>
  </si>
  <si>
    <t>Gaisa kompresors SCL K04-TD (1 darba + 1 rezerves)</t>
  </si>
  <si>
    <t>Lieko dūņu sūknis Wilo TP50 E 101/5.5 3~, tai skaitā vadulas, sūkņa pēda un pludiņslēdzis</t>
  </si>
  <si>
    <t>Attīrīto notekūdeņu pārsūknēšanas sūknis Wilo TP50 E 101/5.5 3~, tai skaitā vadulas, sūkņa pēda un pludiņslēdzis</t>
  </si>
  <si>
    <t xml:space="preserve">vadības bloks atsevišķā virszemes kastē gaisa kompresoriem ar frekvenču pārveidotājiem Vacon MR4/IP54 1.1 kW 3F - HVAC </t>
  </si>
  <si>
    <t xml:space="preserve">Rotējošās restes iekārtas TR 40/25, 10 m3/h, uzstādīšana komplektā ar vadības bloku, tīrā ūdens sūkni  WILO-Jet HMC un apsaisti </t>
  </si>
  <si>
    <t xml:space="preserve">PEHD bufertvertnes D=2400mm, L=4000mm uzstādīšana komplektā ar apsaisti un 2 gb. padeves sūkņiem WILO TP 50E 101/5,5 3~ </t>
  </si>
  <si>
    <t>Dūņu mineralizatora (PEHD SN4 tvertne DN1600; L=3.00 m, 2 slēdzamas siltinātas alumīnija lūkas DN700, ventilācijas stāvvads ∅110 ar jumtiņu) ar gaisa kompresoru HP-200 un caur lūku izceļamu nerūsējošā tērauda AISI 304 aerācijas sistēmu (membrānaeratori - 4 gb) uzstādīšana</t>
  </si>
  <si>
    <t>PEHD SN4 plūsmas mērītāja akas DN1400; H=2.18m ar slēdzamu siltinātu lūku DN680, uzskaites mezgla stiprinājumiem, hermētiskiem spiedvada ievadiem un izvadiem,.vēdināšanas stāvvadu ∅110 ar jumtiņu, montāža uz sagatavotas dzelzsbetona pamatnes 1,5m x 1,5m x 0,2 m</t>
  </si>
  <si>
    <t>elektromagnētiskais plūsmas mērītājs MEATEST M920V0001 DN50 ar attālināti novietojamu displeju, zemējuma gredzeni</t>
  </si>
  <si>
    <t xml:space="preserve"> atloku adapters UNI DCI DN 50, Hawle vai ekvivalents</t>
  </si>
  <si>
    <t xml:space="preserve"> atloku īscaurule DCI DN50, L = 250 mm, Hawle vai ekvivalenta</t>
  </si>
  <si>
    <t xml:space="preserve"> atloku trejgabals DCI DN 50/50, Hawle vai ekvivalents </t>
  </si>
  <si>
    <t xml:space="preserve"> atloku pretvārsts DCI DN50, Hawle vai ekvivalents</t>
  </si>
  <si>
    <t>Notekūdeņu pieņemšanas tvertne (PEHD SN4 tvertne DN1600; L=3.00 m, 2 slēdzamas siltinātas alumīnija lūkas DN700, ventilācijas stāvvads ∅110 ar jumtiņu)  uzstādīšana t.sk. :</t>
  </si>
  <si>
    <t>Mikseris WILO TR14, 2 lāpstiņu propelleris Helix tipa, (lāpstiņas - poleuretāns) Miksera vadulas un stiprinājuma kronšteins, elektrības kabelis, montāža</t>
  </si>
  <si>
    <t>Notekūdeņu sūknis notekūdeņu pieņemšanas tvertnē Wilo TP50 E 82/5.5 3~; tai skaitā vadulas, sūkņa pēda, apsaiste, montāža</t>
  </si>
  <si>
    <t>Notekūdeņu pieņemšanas kameras automātikas un vadības skapis</t>
  </si>
  <si>
    <t>Saliekamo dzelzsbetona elementu grodu aka DN 1500 (1,5-2,0 m dziļumā) ar akas pamatni, grodiem, blīvgumiju grodu savienojumu vietās, grodu pārseguma vāku, rūpnieciski ražotiem kāpšļiem, hidroizolāciju, betonētu tekni un ķeta akas vāku 40,0 t izbūve un montāža zaļajā zonā</t>
  </si>
  <si>
    <t>Saliekamo dzelzsbetona elementu grodu aka DN 1500 (1,5-2,0m dziļumā) ar akas pamatni, grodiem, blīvgumiju grodu savienojumu vietās, grodu pārseguma vāku, rūpnieciski ražotiem kāpšļiem, hidroizolāciju un ķeta akas vāku 40,0 t, zaļajā zonā</t>
  </si>
  <si>
    <t>Smilts akas pamatnes ierīkošanai (blietēta) k&gt;1.0 m/dnn</t>
  </si>
  <si>
    <t>Atloku pretvārsts DN50</t>
  </si>
  <si>
    <t>Atlokus pretvārsts DN80</t>
  </si>
  <si>
    <t>Atloku trejgabals DN80/50</t>
  </si>
  <si>
    <t>Atloku aizbīdnis DN50 ar rokratu</t>
  </si>
  <si>
    <t>Atloku adapters PE caurulei Ø63</t>
  </si>
  <si>
    <t>Atloku adapters PE caurulei Ø90</t>
  </si>
  <si>
    <t>Atbalsta bloks, montāža akā</t>
  </si>
  <si>
    <t>Pamatne, montāža akā</t>
  </si>
  <si>
    <t>Rūpnieciski ražota aizsargčaula, kas paredzēta Ø63 caurules iebūvei dzelzsb. grodu akā, montāža</t>
  </si>
  <si>
    <t>Rūpnieciski ražota aizsargčaula, kas paredzēta Ø90 caurules iebūvei dzelzsb. grodu akā, montāža</t>
  </si>
  <si>
    <t>Saliekamo dzelzsbetona elementu grodu aka DN 1000 (1,5-2,0 m dziļumā) ar akas pamatni, grodiem, blīvgumiju grodu savienojumu vietās, grodu pārseguma vāku, rūpnieciski ražotiem kāpšļiem, hidroizolāciju, betonētu tekni un ķeta akas vāku 40,0 t izbūve un montāža zaļajā zonā</t>
  </si>
  <si>
    <t>Saliekamo dzelzsbetona elementu grodu aka DN 1000 (1,5-2,0m dziļumā) ar akas pamatni, grodiem, blīvgumiju grodu savienojumu vietās, grodu pārseguma vāku, rūpnieciski ražotiem kāpšļiem, hidroizolāciju un ķeta akas vāku 40,0 t, zaļajā zonā</t>
  </si>
  <si>
    <t>Sadzīves kanalizācijas aka CSL ø560/500 ar 40,0 t vāku (1,0-1,5 m dziļumā) izbūve un montāža zaļajā zonā,  t.sk. aku vāku apbetonējums</t>
  </si>
  <si>
    <t>Sadzīves kanalizācijas aka CSL ø560/500 ar  40,0 t vāku (1,0-1,5 m dziļumā) zaļajā zonā</t>
  </si>
  <si>
    <t>Sadzīves kanalizācijas aka CSL ø560/500 ar 40,0 t vāku (1,5-2,0 m dziļumā) izbūve un montāža zaļajā zonā,  t.sk. aku vāku apbetonējums</t>
  </si>
  <si>
    <t>Sadzīves kanalizācijas aka CSL ø560/500 ar  40,0 t vāku (1,5-2,0 m dziļumā) zaļajā zonā</t>
  </si>
  <si>
    <t>PAŠTECES KANALIZĀCIJAS K1 (IEKŠĒJIE TĪKLI)</t>
  </si>
  <si>
    <t>Ūdensvada caurules PE100-RC SDR17, Evopipes – PE100-RC ULTRASTRESS VISIO vai ekvivalentas, montāža pašteces kanalizācijas apsaistei:</t>
  </si>
  <si>
    <t xml:space="preserve"> kontaktmetināmi trejgabali PE100-RC SDR17,  Evopipes – PE100-RC ULTRASTRESS VISIO vai ekvivalenti:</t>
  </si>
  <si>
    <t>ø200; L = 2.2m atzars 0.5m</t>
  </si>
  <si>
    <t>ø200; L = 3.2m atzars 0.5m</t>
  </si>
  <si>
    <t xml:space="preserve"> kontaktmetināma redukcija PE100 ø200/160</t>
  </si>
  <si>
    <t xml:space="preserve"> elektrometināmas dubultuzmavas:</t>
  </si>
  <si>
    <t xml:space="preserve"> elektrometināma īscaurule PE100 ø110 ar rotējošu gredzenu </t>
  </si>
  <si>
    <t xml:space="preserve"> elektrometināmi trejgabali PE100 DN110/110</t>
  </si>
  <si>
    <t xml:space="preserve">PVC aizsargčaulu (garā) iebūve ēkas grīdā: </t>
  </si>
  <si>
    <t>DN90</t>
  </si>
  <si>
    <t>PEHD SDR17  aizsargčaulu L= 1.5 m montāža zem ēkas pamatiem, 3gb. centrējošo gredzenu uzstādīšana, galu hermetizācija:</t>
  </si>
  <si>
    <t>aizsargčaulas ø160</t>
  </si>
  <si>
    <t>aizsargčaulas ø280</t>
  </si>
  <si>
    <t>PAŠTECES KANALIZĀCIJAS K1 (ĀRĒJIE TĪKLI)</t>
  </si>
  <si>
    <t>Pašteces kanalizācijas caurule PP SN8 ø160 ar uzmavu un blīvgredzenu, piemēram, Evopipes – EVOSAN vai ekvivalents, montāža ar 15 cm smilts pamatnes ierīkošanu un izbūvētā cauruļvada smilts apbēruma ierīkošanu 30 cm virs caurules virsas.</t>
  </si>
  <si>
    <t>Pašteces kanalizācijas caurule PP SN8 ø200 ar uzmavu un blīvgredzenu, piemēram, Evopipes – EVOSAN vai ekvivalents, montāža ar 15 cm smilts pamatnes ierīkošanu un izbūvētā cauruļvada smilts apbēruma ierīkošanu 30 cm virs caurules virsas.</t>
  </si>
  <si>
    <t>Pašteces kanalizācijas caurule PP SN8 ø200 ar uzmavu un blīvgredzenu, piemēram, Evopipes – EVOSAN vai ekvivalents</t>
  </si>
  <si>
    <t>KANALIZĀCIJAS SPIEDVADS SPK1, NAI TERITORIJĀ</t>
  </si>
  <si>
    <t>Kanalizācijas spiedvada caurule PE100-RC SDR17 ø63, piemēram, Evopipes – PE100-RC ULTRASTRESS VISIO vai ekvivalents, montāža uz esošās grunts pamatnes un izbūvētā cauruļvada grunts apbēruma ierīkošanu 30 cm virs caurules virsas.</t>
  </si>
  <si>
    <t>Kanalizācijas spiedvada caurule PE100-RC SDR17 ø63, piemēram, Evopipes – PE100-RC ULTRASTRESS VISIO vai ekvivalents</t>
  </si>
  <si>
    <t>Grunts cauruļvada pamatnei un apbērumam (blietēta) k&gt;1.0 m/dnn</t>
  </si>
  <si>
    <t>Kanalizācijas spiedvada caurule PE100-RC SDR17 ø90, piemēram, Evopipes – PE100-RC ULTRASTRESS VISIO vai ekvivalents, montāža uz esošās grunts pamatnes un izbūvētā cauruļvada grunts apbēruma ierīkošanu 30 cm virs caurules virsas.</t>
  </si>
  <si>
    <t>Kanalizācijas spiedvada caurule PE100-RC SDR17 ø90, piemēram, Evopipes – PE100-RC ULTRASTRESS VISIO vai ekvivalents</t>
  </si>
  <si>
    <t>ATTĪRĪTO NOTEKŪDEŅU IZLAIDE</t>
  </si>
  <si>
    <t>Izlaides izbūve grāvī</t>
  </si>
  <si>
    <t>Pretvārsts DN200 uz PP pašteces kanalizācijas cauruļvada ø200 pirms izlaides grāvī</t>
  </si>
  <si>
    <t>Smilts šķembu maisījums pašteces kanalizācijas izlaides izbūvei</t>
  </si>
  <si>
    <t>Laukakmeņu bruģa klājums</t>
  </si>
  <si>
    <t>Betons pašteces kanalizācijas izlaides nostiprināšanai</t>
  </si>
  <si>
    <t>13</t>
  </si>
  <si>
    <t>14</t>
  </si>
  <si>
    <t>Ūdens sagatavošanas iekārtas</t>
  </si>
  <si>
    <t>Ūdens atdzelžošanas iekārtas ar ražību Qnom = 6,2 m3/h</t>
  </si>
  <si>
    <t xml:space="preserve">Ūdens attīrīšanas iekārtas WATEX FA-600 </t>
  </si>
  <si>
    <t>Bezeļļas kompresors Paslode Proline 215 1,5 kW un gaisa padeves sistēma - elektromegnētiskais vārsts, drosele, gaisa caurules, gaisa plūsmas regulators</t>
  </si>
  <si>
    <t>Ūdens mērītājs DN50 apsaistes materiāliem</t>
  </si>
  <si>
    <t>Hidrofors 750 litri</t>
  </si>
  <si>
    <t>Montāžas materiāli d63 (PVC caurules un veidgabali, armatūra)</t>
  </si>
  <si>
    <t>Tehnoloģisko iekārtu uzstādīšana, mehāniskā montāža, palaišana, ieregulēšana, personāla apmācība, tehniskās dokumentācijas sagatavošana</t>
  </si>
  <si>
    <t>Ūdens manometra un parauga ņemšanas krāna montāža:</t>
  </si>
  <si>
    <t>metināma nerūsējošā tērauda īscaurule DN50 ar diviem atzariem  DN25</t>
  </si>
  <si>
    <t xml:space="preserve"> trejgabals DN25/25</t>
  </si>
  <si>
    <t>lodveida ventilis 2xDN25  (manometram)</t>
  </si>
  <si>
    <t>Izbrīvētās grunts iekraušana autopašizgāzējā un promvešana līdz Pasūtītāja norādītai atbērtnei</t>
  </si>
  <si>
    <t>Cauruļvadu hermētiskumu pārbaude  izmantojot ūdeni</t>
  </si>
  <si>
    <t>Skalošanas ūdeņu nostādināšanas aka</t>
  </si>
  <si>
    <t>Saliekamo dzelzsbetona elementu grodu aka DN1500 (3,0-3,5m dziļumā) ar akas pamatni, grodiem, blīvgumiju grodu savienojumu vietās, grodu pārseguma vāku, hidroizolāciju, kāpšļiem un ķeta akas vāku 40 t, izbūve un montāža zaļajā zonā, tai skaitā akas vāka apbetonējums</t>
  </si>
  <si>
    <t>Blietētas šķembas zem akas, izbūve</t>
  </si>
  <si>
    <t>Trejgabals 90º PP Ø110, piemēram, Evopipes vai ekvivalents, montāža</t>
  </si>
  <si>
    <t>Trejgabals 90˚ PP Ø160, piemēram, Evopipes vai ekvivalents, montāža</t>
  </si>
  <si>
    <t>Pašteces kanalizācijas caurule PP SN8 ø110 ar uzmavu un blīvi, piemēram Evopipes – EVOSAN, vai ekvivalents dzelzsbetona grodu akā montāža</t>
  </si>
  <si>
    <t>Pašteces kanalizācijas caurule  PP SN8 ø160 ar uzmavu un blīvi, piemēram Evopipes – EVOSAN, vai ekvivalents dzelzsbetona grodu akā montāža</t>
  </si>
  <si>
    <t>Apbetonējuma izbūve (betons B25 W10 F100) akas iekšējai konstrukcijai un akas vākam</t>
  </si>
  <si>
    <t>U veida profils 32x50, tai skaitā stiegras, izbūve</t>
  </si>
  <si>
    <t>Būvbedres rakšana ar ekskavatoru, grunti berot blakus atbērtnē</t>
  </si>
  <si>
    <t>Gruntī ieblietētu šķembu sagataves kārtas ierīkošana (frakcija 20-40 mm), ieskaitot to blietēšanu</t>
  </si>
  <si>
    <t>Šķembas (frakcija 20-40 mm)</t>
  </si>
  <si>
    <t>lodveida ventilis DN25 (paraugu ņemšanas krāns)</t>
  </si>
  <si>
    <t xml:space="preserve">Manometrs 0 - 6 atmosfēras </t>
  </si>
  <si>
    <t>Veidgabalu un noslēgarmatūras montāža aiz ūdens atdzelžošanas iekārtas:</t>
  </si>
  <si>
    <t>Atloku adaptei PE100-RC caurulei,  Hawle vai ekvivalenti:</t>
  </si>
  <si>
    <t xml:space="preserve"> DCI DN50,Ø63</t>
  </si>
  <si>
    <t>Atloku līkums 90° DCI DN50, Hawle vai ekvivalents</t>
  </si>
  <si>
    <t>Atloku aizbīdnis ar rokratu DCI DN50, Hawle vai ekvivalents</t>
  </si>
  <si>
    <t>elektrometināms līkums PE100 DN50,  90⁰</t>
  </si>
  <si>
    <t>Rūpnieciski ražotas aizsargčaulas montāža Ø63 caurules iebūvei  ēkas grīdā un pamatos</t>
  </si>
  <si>
    <t>Iekšējā skalošanas ūdeņu kanalizācija K2</t>
  </si>
  <si>
    <t>Grīdas traps DN 100 ar metāla resti un sifonu</t>
  </si>
  <si>
    <t>Piltuve D 250x100, H=200, ar 100 mm sifonu D 100</t>
  </si>
  <si>
    <t>PP kanalizācijas caurules DN100 montāža:</t>
  </si>
  <si>
    <t>ēkas grīdā</t>
  </si>
  <si>
    <t>stiprinot pie sienas</t>
  </si>
  <si>
    <t xml:space="preserve"> PP kanalizācijas trejgabali:</t>
  </si>
  <si>
    <t>Ø110/110, 45˚</t>
  </si>
  <si>
    <t>Ø110/110, 90˚</t>
  </si>
  <si>
    <t xml:space="preserve"> PP kanalizācijas līkumi:</t>
  </si>
  <si>
    <t>Ø110, 45˚</t>
  </si>
  <si>
    <t>Ø110, 90˚</t>
  </si>
  <si>
    <t>Uzmavas noslēgtapa tīrāmai lūkai Ø110</t>
  </si>
  <si>
    <t>Ūdensapgādes sūknis</t>
  </si>
  <si>
    <t>Vairākpakāpju iegremdējams sūknis Wilo TWU 4-0817-C 3~ vai ekvivalentu ar jaudu Q=1.8 l/s,  un celšanas augstumu H=80 m t.sk.spiediena devēja, vadības bloka un frekvenču pārveidotājs, montāža</t>
  </si>
  <si>
    <t>Sūknis Wilo Wilo TWU 4-0817-C 3~</t>
  </si>
  <si>
    <t>Spiediena sens.kompl ASSEMBLY PRESSURE 0-16 BAR</t>
  </si>
  <si>
    <t>Vadības bloks ar frekveņču pārveidotāju FP Vacon IP54 3kW+IP54</t>
  </si>
  <si>
    <t>Skalošanas ūdeņu kanalizācija - infiltrācija</t>
  </si>
  <si>
    <t>Rūpnieciski ražota aizsargčaula DN160, kas paredzēta ø160 caurules iebūvei ēkas pamatos, montāža</t>
  </si>
  <si>
    <t>Tranšejas rakšana ar rokām un ekskavatoru pie caurules iebūves dziļuma 1.0-1.5 m un minimālā tranšejas platuma 1.5 m</t>
  </si>
  <si>
    <t>Rūpnieciski ražota aizsargčaula, kas paredzēta Ø110 caurules iebūvei,  dzelzsbetona grodu akā, montāža</t>
  </si>
  <si>
    <t>Rūpnieciski ražota aizsargčaula, kas paredzēta Ø160 caurules iebūvei,  dzelzsbetona grodu akā, montāža</t>
  </si>
  <si>
    <t>Infiltrācijas aka</t>
  </si>
  <si>
    <t>Saliekamo elementu dzelzsbetona grodu aka DN1500 (1,5-2,0m dziļumā),  pārsegums, peldoša tipa kaļamā ķeta akas vāks 40 t, izbūve un montāža</t>
  </si>
  <si>
    <t>Rūpnieciski ražota aizsargčaula, kas paredzēta Ø90 caurules iebūvei,  dzelzsbetona grodu akā, montāža</t>
  </si>
  <si>
    <t>Atjaunojamie segumi K2 tīklu zonā</t>
  </si>
  <si>
    <t>Tranšeju aizbēršana ar izbrīvēto smilti no ierīkotā apbēruma ap cauruļvadu līdz atjaunojamā seguma apakšējai kārtai, blietējot ik pa 30 cm.</t>
  </si>
  <si>
    <t>Melnzemes slānis, h=10 cm</t>
  </si>
  <si>
    <t>Turfline zāliena sēklu maisījums "Ornamental" (izplatītājs Latvijā SIA "Kurzemes sēklas") - izsējas norma 3 kg/100 m²</t>
  </si>
  <si>
    <t>Drenāžas caurule PEHD SN4 ø90 ar ģeotekstilu un 3600 perforāciju, piemēram, Evopipes – EVODRAIN, vai ekvivalents, montāža ar 30 cm skalotu šķembu pamatnes ierīkošanu un izbūvētā cauruļvada skalotu šķembu apbēruma ierīkošanu 30 cm virs caurules virsas</t>
  </si>
  <si>
    <t>Drenāžas caurule PEHD SN4 ø90 ar ģeotekstilu un 3600 perforāciju, piemēram, Evopipes – EVODRAIN, vai ekvivalents</t>
  </si>
  <si>
    <t>Skalotas šķembas drenu apbēršanai (fr.5 -16)</t>
  </si>
  <si>
    <t>Noslēgtapa PEHD Ø 90</t>
  </si>
  <si>
    <t>Demontāžas darbi</t>
  </si>
  <si>
    <t>Esošās ūdens sagatavošanas stacijas demontāža un būvgružu utilizācija</t>
  </si>
  <si>
    <t>Esošās ūdens sagatavošanas stacijas pamatu atrakšana, demontāža un utilizācija</t>
  </si>
  <si>
    <t>6.15</t>
  </si>
  <si>
    <t>6.16</t>
  </si>
  <si>
    <t>6.17</t>
  </si>
  <si>
    <t>Esošā grants ieseguma demontāža projektētās teritoijas robežās (iekļaujot visu konstruktīvo apakškārtu demontāžu), hvid.=20 cm, 36,0 m2, paredzot izvešanu no teritorijas un utilizāciju</t>
  </si>
  <si>
    <t>Esošā žoga demontāža, iekļaujot stabu un to nostiprinājuma pamatu demontāžu (88,0 t.m.), paredzot izvešanu no teritorijas un utilizāciju</t>
  </si>
  <si>
    <t>Esošās grunts virskārtas (auglīgās augsnes) noņemšana visā labiekārtojamās teritorijas zonā (Hvid=0,20 m; 830,0 m2), novietojot atbērtnē</t>
  </si>
  <si>
    <t>Esošās noņemtās augsnes atdalīšana no velēnas (Hvid=0,05m, 830,0 m2), paredzot izvešanu no teritorijas un utilizācija</t>
  </si>
  <si>
    <t>Teritorija splanēšana (pēc auglīgās augsnes slāņa noņemšanas), atbilstoši proj. vertikālajām augstumu atzīmēm (paredzot demontēto apjomu bedru aizbēršanu ar esošo grunti)</t>
  </si>
  <si>
    <t>Dalītās aizsargcaurules Evocab Split diam. 110 mm uzstādīšana (elektrības kabelim piebraucamā ceļa izbūves zonā)</t>
  </si>
  <si>
    <t>Būvbedru izrakšana un sagatavošana žoga stabu un atsaišu  pamatu izbūvei, 44 būvbedres)</t>
  </si>
  <si>
    <t>Esošās, iepriekš noņemtās auglīgās augsnes pievešana un sagatavošana zālienam (iepriekš atdalīta no velēnas), ielabošana ar pievestu organisko un minerālo mēslojumu, planēšana ar rokām (h=150 mm), blietēšana atbilstoši zāliena projektētajām augstuma atzīmēm</t>
  </si>
  <si>
    <t>Zāliena sēšana, iekļaujot zāliena sēklu iestrādāšanu augsnē 3 mm dziļumā un pieblietēšanu (16,3 kg zāliena sēklu)</t>
  </si>
  <si>
    <t>Izraktās, liekās grunts izvešana no teritorijas un utilizācija</t>
  </si>
  <si>
    <t>Liekās esošās auglīgās augsnes izvešana no teritorijas un utilizācija</t>
  </si>
  <si>
    <t>10.1.</t>
  </si>
  <si>
    <t>10.2.</t>
  </si>
  <si>
    <t>10.3.</t>
  </si>
  <si>
    <t>10.4.</t>
  </si>
  <si>
    <t>10.5.</t>
  </si>
  <si>
    <t>10.6.</t>
  </si>
  <si>
    <t>11.1.</t>
  </si>
  <si>
    <t>11.2.</t>
  </si>
  <si>
    <t>USS TERITORIJAI (ĢP-3)</t>
  </si>
  <si>
    <t>GP ŪSS TERITORIJA</t>
  </si>
  <si>
    <t>KSS</t>
  </si>
  <si>
    <t>Projektētā kanalizācijas spiedvada Ø63 pieslēgums pie KSS, ieskaitot visus nepieciešamos veidgabalus</t>
  </si>
  <si>
    <t>kpl</t>
  </si>
  <si>
    <t>Projektētā kanalizācijas spiedvada Ø90 pieslēgums pie KSS, ieskaitot visus nepieciešamos veidgabalus</t>
  </si>
  <si>
    <t>5.9</t>
  </si>
  <si>
    <t>NAI</t>
  </si>
  <si>
    <t>Neuzskaitītie, specifiskie darbu apjomi</t>
  </si>
  <si>
    <t>Izpilddokumentācija un elektriskie mērījumi</t>
  </si>
  <si>
    <t>Kabeļa montāža ar vara dzīslām  CYKY 5x4mm2</t>
  </si>
  <si>
    <t>Kabeļa gala apdares EPKT 0015 montāža</t>
  </si>
  <si>
    <t>Izolējoša termocaurulītes CGPT 9/3-0 (kabeļa 5 dzīslas apdarei) mont.</t>
  </si>
  <si>
    <t>Kabeļu aizsarglentas montāža</t>
  </si>
  <si>
    <t>Kontaktrozetes 3-fāzu, IP-65 (ģeneratora pieslēguma) montāža</t>
  </si>
  <si>
    <t>Tranšejas rakšana/blietēšana/aizbēršana 1 kabelim</t>
  </si>
  <si>
    <t>4</t>
  </si>
  <si>
    <t>5</t>
  </si>
  <si>
    <t>6</t>
  </si>
  <si>
    <t>7</t>
  </si>
  <si>
    <t>8</t>
  </si>
  <si>
    <t>9</t>
  </si>
  <si>
    <t>10</t>
  </si>
  <si>
    <t>11</t>
  </si>
  <si>
    <t>Pārslēdža 3P20A montāža</t>
  </si>
  <si>
    <t>Notekūdeņu attīrīšanas iekārtas NAI</t>
  </si>
  <si>
    <t>Kabeļa montāža ar vara dzīslām  CYKY 3x1,5mm2</t>
  </si>
  <si>
    <t>Apgaismojuma staba (L=5,5m) montāža</t>
  </si>
  <si>
    <t>Staba pamatnes (5,5m augstam stabam) montāža</t>
  </si>
  <si>
    <t>Gumijas blīves parka stabiem montāža</t>
  </si>
  <si>
    <t>Ķīļskrūves din914 10x16 (stabam) montāža</t>
  </si>
  <si>
    <t>Gaismekļa SGS102 150W SON(-T) + spuldze 150W montāža</t>
  </si>
  <si>
    <t>Apgaismojuma balsta pieslēgspailes montāža</t>
  </si>
  <si>
    <t xml:space="preserve">Tranšejas rakšana/aizbēršana </t>
  </si>
  <si>
    <t>Neuzskaitītie darbi (darba vietas sakopšana u.c)</t>
  </si>
  <si>
    <t>Aizsargcaurule EVOCAB FLEX 50</t>
  </si>
  <si>
    <t>Lokālā tāme Nr. 8</t>
  </si>
  <si>
    <t>Lokālā tāme Nr. 7</t>
  </si>
  <si>
    <t>BK</t>
  </si>
  <si>
    <t>Lokālā tāme Nr. 6</t>
  </si>
  <si>
    <t>Lokālā tāme Nr. 5</t>
  </si>
  <si>
    <t>Lokālā tāme Nr. 3</t>
  </si>
  <si>
    <t>Lokālā tāme Nr. 4</t>
  </si>
  <si>
    <t>PVN 21 %</t>
  </si>
  <si>
    <t xml:space="preserve">Būvniecības koptāme </t>
  </si>
  <si>
    <t>Būves nosaukums:</t>
  </si>
  <si>
    <t>Objekta nosaukums:</t>
  </si>
  <si>
    <t>Objekta adrese:</t>
  </si>
  <si>
    <t>Nr.p.k</t>
  </si>
  <si>
    <t>Kopsavilkuma aprēķina Nr.</t>
  </si>
  <si>
    <t>Objekta nosaukums</t>
  </si>
  <si>
    <t>1</t>
  </si>
  <si>
    <t>2</t>
  </si>
  <si>
    <t>3</t>
  </si>
  <si>
    <t>Kopā:</t>
  </si>
  <si>
    <t xml:space="preserve">KOPSAVILKUMA APRĒĶINS </t>
  </si>
  <si>
    <t>Kopēja darbietilpība, c/h</t>
  </si>
  <si>
    <t xml:space="preserve">                                                 </t>
  </si>
  <si>
    <t>N.p.k</t>
  </si>
  <si>
    <t>Lokālās tāmes  Nr.</t>
  </si>
  <si>
    <t>Darba veids, vai konstruktīvā elementa nosaukums</t>
  </si>
  <si>
    <t>Tajā skaitā</t>
  </si>
  <si>
    <t>Darbietilpība (c/h)</t>
  </si>
  <si>
    <t xml:space="preserve">t.sk darba aizsardzība </t>
  </si>
  <si>
    <t xml:space="preserve">Pavisam kopā : </t>
  </si>
  <si>
    <t>Lokālā tāme Nr. 1</t>
  </si>
  <si>
    <t>Tāmes izmaksa:</t>
  </si>
  <si>
    <t>Kods</t>
  </si>
  <si>
    <t>Darba nosaukums</t>
  </si>
  <si>
    <t>Mēra vienība</t>
  </si>
  <si>
    <t>Vienību skaits</t>
  </si>
  <si>
    <t>Vienības izmaksas</t>
  </si>
  <si>
    <t>Kopā uz visu apjomu</t>
  </si>
  <si>
    <t>laika
norma
(c/h)</t>
  </si>
  <si>
    <t>darb-
ietilpība
(c/h)</t>
  </si>
  <si>
    <t xml:space="preserve">Materiālu un būvgružu transporta izdevumi </t>
  </si>
  <si>
    <t>Kopā tiešās izmaksas</t>
  </si>
  <si>
    <t>EUR</t>
  </si>
  <si>
    <t>Par kopējo sumu, EUR</t>
  </si>
  <si>
    <t>Objekta izmaksas (EUR)</t>
  </si>
  <si>
    <t xml:space="preserve">Tāmes izmaksas (EUR) </t>
  </si>
  <si>
    <t>darba alga (EUR)</t>
  </si>
  <si>
    <t>materiāli (EUR)</t>
  </si>
  <si>
    <t>mehānismi (EUR)</t>
  </si>
  <si>
    <t>darba samaksas likme (EUR/h)</t>
  </si>
  <si>
    <t>darba
alga
(EUR)</t>
  </si>
  <si>
    <t>mate-
riāli
(EUR)</t>
  </si>
  <si>
    <t>mehā-
nismi
(EUR)</t>
  </si>
  <si>
    <t>Vienības cena
(EUR)</t>
  </si>
  <si>
    <t>Summa
(EUR)</t>
  </si>
  <si>
    <t>Darba devēja sociālais nodoklis 23,59%</t>
  </si>
  <si>
    <t>m</t>
  </si>
  <si>
    <t>gab.</t>
  </si>
  <si>
    <t>m3</t>
  </si>
  <si>
    <t>gb.</t>
  </si>
  <si>
    <t>kpl.</t>
  </si>
  <si>
    <t>13.</t>
  </si>
  <si>
    <t>14.</t>
  </si>
  <si>
    <t>14.1.</t>
  </si>
  <si>
    <t>14.2.</t>
  </si>
  <si>
    <t>14.3.</t>
  </si>
  <si>
    <t>15.</t>
  </si>
  <si>
    <t>16.</t>
  </si>
  <si>
    <t>ŪSS - Artēziskā urbuma ēka (SP tipa mājiņa)</t>
  </si>
  <si>
    <t>Grunts izstrāde būvbedrē ar ekskavatoru un rokām, grunti berot blakus atbērtnē</t>
  </si>
  <si>
    <t>Blietētu šķembu (frakcija 20-40 mm) pamatnes ierīkošana ( Šķembas blietēt līdz bēruma masa sasniedz 1.65 t/m³)</t>
  </si>
  <si>
    <t>Sagataves kārtas izveidošana no betona B15 (C12/15)</t>
  </si>
  <si>
    <t>Pamatu mūrēšana no FIBO 5 blokiem, b=250 mm, ieskaitot katras otrās rindas stiegrošanu ar FIBO BI Ø4 stiegrojumu</t>
  </si>
  <si>
    <t>Keramzītbetona bloki FIBO 5, b=250 mm</t>
  </si>
  <si>
    <t>Stiegrojums FIBO BI Ø4</t>
  </si>
  <si>
    <t>Stiegrojuma uzstādīšana dz/b joslai</t>
  </si>
  <si>
    <t>Stiegrojums Ø12 AIII, Lkop=61 m</t>
  </si>
  <si>
    <t>Aptvere Ø10 AIII, L=1000 mm, 76 gab.</t>
  </si>
  <si>
    <t>Koka dēļu veidņu montāža/demontāža izmantojot jaunus un iepriekš izmantotus dēļus</t>
  </si>
  <si>
    <t>Dz/b joslas betonēšana ar betonu B25 (C20/25), W6</t>
  </si>
  <si>
    <t>Vertikālās hidroizolācijas ierīkošana no bitumena mastikas, uzklāta divās kārtās</t>
  </si>
  <si>
    <t>Pamatu siltumizolācijas ierīkošana no putupolistirola plāksnēm līmējot ar līmi</t>
  </si>
  <si>
    <t>Tenapors līme</t>
  </si>
  <si>
    <t>Putupolistirols FINNFOAM FL300, b=100</t>
  </si>
  <si>
    <t>Stiklašķiedras sieta ierīkošana</t>
  </si>
  <si>
    <t>Apmetuma Sakret BAK iestrāde</t>
  </si>
  <si>
    <t>Apmetuma krāsošana ar dispersijas krāsu "Amphibolin"</t>
  </si>
  <si>
    <t>Polietilēna plēves,  t=200 μm, izturīga pret novecošanu, ieklāšana ap ēku</t>
  </si>
  <si>
    <t>Sijāta grants, frakcija 2-5 mm, bēruma izveidošana ap ēku</t>
  </si>
  <si>
    <t>Būvbedres aizbēršana ar izrakto grunti, to blietējot ik pa 30 cm bieziem slāņiem izmantojot vibroblieti, līdz bēruma masa sasniedz 1.65 t/m3</t>
  </si>
  <si>
    <t>Atlikušās grunts izstrāde būvlaukumā ar ekskavatoru, grunti kraujot auto pašizgāzējā ar izvešanu līdz 5 km attālumam</t>
  </si>
  <si>
    <t>1.1.1</t>
  </si>
  <si>
    <t>1.1.2</t>
  </si>
  <si>
    <t>1.1.3</t>
  </si>
  <si>
    <t>1.1.4</t>
  </si>
  <si>
    <t>1.1.5</t>
  </si>
  <si>
    <t>1.1.6</t>
  </si>
  <si>
    <t>1.1.7</t>
  </si>
  <si>
    <t>1.1.8</t>
  </si>
  <si>
    <t>1.1.9</t>
  </si>
  <si>
    <t>1.1.10</t>
  </si>
  <si>
    <t>1.1.11</t>
  </si>
  <si>
    <t>1.1.12</t>
  </si>
  <si>
    <t>1.1.13</t>
  </si>
  <si>
    <t>1.1.14</t>
  </si>
  <si>
    <t>1.1.15</t>
  </si>
  <si>
    <t>1.1.16</t>
  </si>
  <si>
    <t>1.2.1</t>
  </si>
  <si>
    <t>1.2.2</t>
  </si>
  <si>
    <t>1.2.3</t>
  </si>
  <si>
    <t>1.2.4</t>
  </si>
  <si>
    <t>1.2.5</t>
  </si>
  <si>
    <t>1.2.6</t>
  </si>
  <si>
    <t>1.2.7</t>
  </si>
  <si>
    <t>1.3.1</t>
  </si>
  <si>
    <t>1.3.2</t>
  </si>
  <si>
    <t>1.3.3</t>
  </si>
  <si>
    <t>1.3.4</t>
  </si>
  <si>
    <t>1.3.5</t>
  </si>
  <si>
    <t>1.4.1</t>
  </si>
  <si>
    <t>6.8</t>
  </si>
  <si>
    <t>6.9</t>
  </si>
  <si>
    <t>6.10</t>
  </si>
  <si>
    <t>6.11</t>
  </si>
  <si>
    <t>6.12</t>
  </si>
  <si>
    <t>6.13</t>
  </si>
  <si>
    <t>6.14</t>
  </si>
  <si>
    <t>7.5</t>
  </si>
  <si>
    <t>7.6</t>
  </si>
  <si>
    <t>7.7</t>
  </si>
  <si>
    <t>7.8</t>
  </si>
  <si>
    <t>9.5</t>
  </si>
  <si>
    <t>9.6</t>
  </si>
  <si>
    <t>9.7</t>
  </si>
  <si>
    <t>9.8</t>
  </si>
  <si>
    <t>9.9</t>
  </si>
  <si>
    <t>9.10</t>
  </si>
  <si>
    <t>9.11</t>
  </si>
  <si>
    <t>9.12</t>
  </si>
  <si>
    <t>9.13</t>
  </si>
  <si>
    <t>9.14</t>
  </si>
  <si>
    <t>10.5</t>
  </si>
  <si>
    <t>10.6</t>
  </si>
  <si>
    <t>10.7</t>
  </si>
  <si>
    <t>10.8</t>
  </si>
  <si>
    <t>10.9</t>
  </si>
  <si>
    <t>10.10</t>
  </si>
  <si>
    <t>10.11</t>
  </si>
  <si>
    <t>Grīda</t>
  </si>
  <si>
    <t>Grīdas siltumizolācijas ierīkošana no putupolistirola FINNFOAM FL300, b=50</t>
  </si>
  <si>
    <t>Horizontālās hidroizolācijas ierīkošana no polietilēna plēves, t=200 μm, izturīga pret novecošanu,</t>
  </si>
  <si>
    <t>Stiegrojuma sieta Ø12 AIII, s=150x150, montāža</t>
  </si>
  <si>
    <t>Grīdas trapa montāža</t>
  </si>
  <si>
    <t>Grīdas betonēšana ar betonu B25 (C20/25), W6</t>
  </si>
  <si>
    <t>Lievenis</t>
  </si>
  <si>
    <t>Ieliekamās detaļas ID-1 izgatavošana un montāža</t>
  </si>
  <si>
    <t>Tērauda leņķis 100x100x6, L=1700, S235 gruntēts un krāsots ar pretkorozijas krāsu, 1 gab.</t>
  </si>
  <si>
    <t>Stiegra Ø8 AIII, L=670 mm, 9 gab.</t>
  </si>
  <si>
    <t>Lieveņu betonēšana ar betonu B25 (C20/25), W6</t>
  </si>
  <si>
    <t>Artēziskā urbuma mājiņa</t>
  </si>
  <si>
    <t>Rūpnieciski ražotas SP tehniskās mājiņas - artēziskā urbuma ēkas 3000x4000x2600, ieskaitot montāžas stiprinājumus un enkurojumus pie pamatiem montāža. Mājiņas aprīkojums atbilstoši rasējumam - Pielikums Nr.1</t>
  </si>
  <si>
    <t>NAI pamatplātnes</t>
  </si>
  <si>
    <t>Bioreaktors SBR-25-KME (1 gab.)</t>
  </si>
  <si>
    <t>Tērauda plāksne 100x100x10, C245</t>
  </si>
  <si>
    <t>Tērauda paplāksne ∅50x4, C245</t>
  </si>
  <si>
    <t>Vidēji rupjas smilts kārtas ierīkošana virs pamatplātnes, zem iekārtas, ieskaitot blietēšanu</t>
  </si>
  <si>
    <t>Iekārtu uzstādīšana un stiprināšana pie pamatplātnes</t>
  </si>
  <si>
    <t>Tērauda enkurleņķis 110x80x8, L=100 mm, C245</t>
  </si>
  <si>
    <t>Neilona stiklaplasta stiprinājuma josta, nestspēja 4.0 t, L=8500 mm, komplektā ar spriegotāju</t>
  </si>
  <si>
    <t>Buferreaktors (1 gab.)</t>
  </si>
  <si>
    <t>Neilona stiklaplasta stiprinājuma josta, nestspēja 5.0 t, L=8000 mm, komplektā ar spriegotāju</t>
  </si>
  <si>
    <t>Dūņu mineralizators (1 gab.)</t>
  </si>
  <si>
    <t>Neilona stiklaplasta stiprinājuma josta, nestspēja 2.0 t, L=6000 mm, komplektā ar spriegotāju</t>
  </si>
  <si>
    <t>Notekūdeņu pieņemšanas tvertne (1 gab.)</t>
  </si>
  <si>
    <t>NAI palīgēka</t>
  </si>
  <si>
    <t>Stiegrojums Ø12 AIII, Lkop=82 m</t>
  </si>
  <si>
    <t>Aptvere Ø10 AIII, L=1000 mm, 104 gab.</t>
  </si>
  <si>
    <t>Vertikālās hidroizolācijas ierīkošana no bitumena mastikas, uzklāta divās kārtās, Skop=19.7 m²</t>
  </si>
  <si>
    <t>Tenapors līme, Skop=19.7 m²</t>
  </si>
  <si>
    <t>Apmetuma Sakret BAK, Skop=2.7 m² iestrāde</t>
  </si>
  <si>
    <t>Dībeļenkuru montāža dz/b joslā metāla karkasa elementu stiprināšani:</t>
  </si>
  <si>
    <t>Dībeļenkuri M16, 8.8, L=120 mm</t>
  </si>
  <si>
    <t>Dībeļenkuri M10, 5.6, L=80 mm</t>
  </si>
  <si>
    <t>Betona paaugstinājuma izbūve, ieskaitot, stiegrojuma montāžu, veidņu montāžu,demontāžu</t>
  </si>
  <si>
    <t>Stiegrojums Ø8 AIII, s=100x100</t>
  </si>
  <si>
    <t>Stiegras Ø8 AIII, L=300, 16 gab.</t>
  </si>
  <si>
    <t>Betons B25 (C20/25), W6</t>
  </si>
  <si>
    <t>Tērauda leņķis 100x100x6, L=1500, S235 gruntēts un krāsots ar pretkorozijas krāsu, 1 gab.</t>
  </si>
  <si>
    <t>Stiegra Ø8 AIII, L=670 mm, 8 gab.</t>
  </si>
  <si>
    <t>Metāla karkass</t>
  </si>
  <si>
    <t>Tērauda kolonnas K-1, Mkop=40 kg, izgatavošana un montāža. Materiāli uz vienu kolonnu:</t>
  </si>
  <si>
    <t>□80x80x5 (S235), L=3080, 1 gab.</t>
  </si>
  <si>
    <t>Tērauda balstplātne 160x160x8 (S235), 1 gab.</t>
  </si>
  <si>
    <t>Tērauda riba 150x70x6 (S235), 4 gab.</t>
  </si>
  <si>
    <t>Tēruda plāksne 80x80x5 (S235), 1 gab.</t>
  </si>
  <si>
    <t>Tērauda plāksne 110x80x10 (S235), 2 gab.</t>
  </si>
  <si>
    <t>Metāla pretkorozijas grunts un krāsa</t>
  </si>
  <si>
    <t>Tērauda kolonnas K-2, Mkop=36 kg, izgatavošana un montāža. Materiāli uz vienu kolonnu:</t>
  </si>
  <si>
    <t>□80x80x5 (S235), L=2740, 1 gab.</t>
  </si>
  <si>
    <t>Tērauda plāksne 110x80x10( S235), 2 gab.</t>
  </si>
  <si>
    <t>Tērauda kolonnas K-3, Mkop=36 kg, izgatavošana un montāža. Materiāli uz vienu kolonnu:</t>
  </si>
  <si>
    <t>Tērauda balstplātne 240x80x8 (S235), 1 gab.</t>
  </si>
  <si>
    <t>Tērauda sijas S-1, Mkop=46 kg, izgatavošana un montāža. Materiāli uz vienu siju:</t>
  </si>
  <si>
    <t>IPE 160 (S235), L=2920, 1 gab.</t>
  </si>
  <si>
    <t>Tērauda horizontālās saites HS-1, Mkop=13 kg, izgatavošana un montāža. Materiāli uz vienu saiti:</t>
  </si>
  <si>
    <t>□50x50x4 (S235), L=2190, 1 gab.</t>
  </si>
  <si>
    <t>Tēruda plāksne 50x50x5 (S235), 2 gab.</t>
  </si>
  <si>
    <t>Tērauda plāksne 100x50x6 (S235), 4 gab.</t>
  </si>
  <si>
    <t>Tērauda diognālās saites KS-1, Mkop=33 kg, izgatavošana un montāža. Materiāli uz vienu saiti:</t>
  </si>
  <si>
    <t>□50x50x3 (S235), L=3570, 1 gab.</t>
  </si>
  <si>
    <t>□50x50x3 (S235), L=1940, 1 gab.</t>
  </si>
  <si>
    <t>□50x50x3 (S235), L=1680, 1 gab.</t>
  </si>
  <si>
    <t>Tēruda plāksne 50x50x5 (S235), 6 gab.</t>
  </si>
  <si>
    <t>Tēruda plāksne 80x50x5 (S235), 4 gab.</t>
  </si>
  <si>
    <t>Tērauda plāksne 120x50x5 (S235), 2 gab.</t>
  </si>
  <si>
    <t>Tērauda plāksne 125x50x5 (S235), 2 gab.</t>
  </si>
  <si>
    <t>Tērauda plāksne 55x50x5 (S235), 1 gab.</t>
  </si>
  <si>
    <t>Tērauda plāksne 45x50x5 (S235), 1 gab.</t>
  </si>
  <si>
    <t>Tērauda diognālās saites KS-2.1, Mkop=29 kg, izgatavošana un montāža. Materiāli uz vienu saiti:</t>
  </si>
  <si>
    <t>□50x50x3 (S235), L=3195, 1 gab.</t>
  </si>
  <si>
    <t>□50x50x3 (S235), L=1520, 2 gab.</t>
  </si>
  <si>
    <t>Tērauda plāksne 130x50x5 (S235), 4 gab.</t>
  </si>
  <si>
    <t>Tērauda plāksne 45x50x5 (S235), 2 gab.</t>
  </si>
  <si>
    <t>Tērauda diognālās saites KS-2.2, Mkop=31 kg, izgatavošana un montāža. Materiāli uz vienu saiti:</t>
  </si>
  <si>
    <t>□50x50x3 (S235), L=3435, 1 gab.</t>
  </si>
  <si>
    <t>□50x50x3 (S235), L=1640, 2 gab.</t>
  </si>
  <si>
    <t>Tēruda plāksne 50x50x5 (S235), 8 gab.</t>
  </si>
  <si>
    <t>Tērauda plāksne 135x50x5 (S235), 4 gab.</t>
  </si>
  <si>
    <t>Tērauda diognālās saites KS-3, Mkop=32 kg, izgatavošana un montāža. Materiāli uz vienu saiti:</t>
  </si>
  <si>
    <t>Tēruda plāksne 100x50x5 (S235), 4 gab.</t>
  </si>
  <si>
    <t>Tērauda plāksne 145x100x5 (S235), 4 gab.</t>
  </si>
  <si>
    <t>Tērauda ailu profila AP-1, Mkop=9 kg, izgatavošana un montāža. Materiāli uz vienu saiti:</t>
  </si>
  <si>
    <t>□50x50x3 (S235), L=2100, 1 gab.</t>
  </si>
  <si>
    <t>Tēruda plāksne 100x100x6 (S235), 1 gab.</t>
  </si>
  <si>
    <t>Tērauda ailu profila AP-2, Mkop=10 kg, izgatavošana un montāža. Materiāli uz vienu saiti:</t>
  </si>
  <si>
    <t>□50x50x3 (S235), L=2420, 1 gab.</t>
  </si>
  <si>
    <t>Tērauda starpsienas profilu SP, Mkop=110 kg, izgatavošana un montāža. Materiāli uz visu starpsienu:</t>
  </si>
  <si>
    <t>□50x50x4 (S235), Lkop=19,81 m</t>
  </si>
  <si>
    <t>Tēruda plāksne 100x100x6 (S235), 4 gab.</t>
  </si>
  <si>
    <t>Metāla karkasa montāžai nepieciešamās bultskrūves un neoprēna plāksnes:</t>
  </si>
  <si>
    <t>Bultskrūves M16, 8.8, L=40 mm</t>
  </si>
  <si>
    <t>Bultskrūves M10, 8.8, L=25 mm</t>
  </si>
  <si>
    <t>Neoprēns 240x80x10</t>
  </si>
  <si>
    <t>Neoprēns 160x160x10</t>
  </si>
  <si>
    <t>Tērauda Z-profilu S350GD+Z275, h=120 mm, t=1.2 mm, L=5080, montāža</t>
  </si>
  <si>
    <t>Tēruda plāksne 100x60x5 (S235), 18 gab.</t>
  </si>
  <si>
    <t>Sienas un jumts</t>
  </si>
  <si>
    <t>Sienas sendvičpaneļu ar poliuretāna pildījumu, b=150 mm, siltumcaurlaidības koeficients U≤0.18 W/K*m², ieskaitot stiprinājuma elementus un nobeiguma elementus, montāža</t>
  </si>
  <si>
    <t>Sienas sendvičpaneļu ar poliuretāna pildījumu, b=50 mm, ieskaitot stiprinājuma elementus, montāža</t>
  </si>
  <si>
    <t>Starpsienas deformācijas šuvju no putupolistirola un elastīga hermētiķa ierīkošana</t>
  </si>
  <si>
    <t>Jumta sendvičpaneļu ar poliuretāna pildījumu, b=150 mm, siltumcaurlaidības koeficients U≤0.18 W/K*m², ieskaitot stiprinājuma elementus un nobeiguma elementus, montāža</t>
  </si>
  <si>
    <t>Skārda lāseņa montāža</t>
  </si>
  <si>
    <t>Metāla siltinātu durvju D-1 bloka 1080x2100 mm (bxh), vērtnes platums 1000 mm. Siltinātas ar 50 mm biezu minerālvates slāni pa visu durvju laukumu. Vērtnes apakšējā daļā izgriezts un apdarīts atvērums 100x300, kam no ārpuses piemontētas restītes, piemēram JR3/2 150x350, montāža</t>
  </si>
  <si>
    <t>Metāla plāksnes 200x400, t=3 mm, krāsota ar pretkorozijas līdzekļiem, ieskaitot stiprināšanas skrūves pie duvju iekšpuses priekšā atvērumam, montāža</t>
  </si>
  <si>
    <t>PVC durvju D-2 bloka 980x2100 mm (bxh), vērtnes platums 900, montāža</t>
  </si>
  <si>
    <t>Krāsotas skārda lietus ūdens notekrenes 100x80, ieskaitot stiprinājumus, montāža</t>
  </si>
  <si>
    <t>Krāsotas skārda lietus ūdens notekcaurules 80x80, ieskaitot stiprinājumus, montāža</t>
  </si>
  <si>
    <t>Ventilācijas metāla restītes 150x150 mm montāža</t>
  </si>
  <si>
    <t>Spēka un apgaismojuma instalācija (ŪSS)</t>
  </si>
  <si>
    <t>Spēka un apgaismojuma instalācija (NAI)</t>
  </si>
  <si>
    <t>EL</t>
  </si>
  <si>
    <t>ELT</t>
  </si>
  <si>
    <t>Kabeļa montāža ar vara dzīslām  CYKY 5x10mm2</t>
  </si>
  <si>
    <t>Kabeļa montāža ar vara dzīslām CYKY 5x10mm2</t>
  </si>
  <si>
    <t>Kabeļa montāža ar vara dzīslām  ekranēts CYKY 2x0,75mm2</t>
  </si>
  <si>
    <t>Kabeļa montāža ar vara dzīslām  CYKY 3x2,5mm2</t>
  </si>
  <si>
    <t>Izolējoša termocaurulītes CGPT 9/3-0 (kabeļa 5 dzīslas apdarei) montāža</t>
  </si>
  <si>
    <t>Automātslēdža 1B6A montāža</t>
  </si>
  <si>
    <t>Spundēti koka dēļi 35x150x1250, starpsienas izveide dzelzsbetona grodu akā, izbūve</t>
  </si>
  <si>
    <t>Rūpnieciski ražoti kāpšļi, montāža</t>
  </si>
  <si>
    <t>Vēdināšanas caurule ar jumtiņu Ø110, montāža</t>
  </si>
  <si>
    <t>Rupjgraudaina filtrējoša smilts K&gt;3 m/dnn</t>
  </si>
  <si>
    <t>Šķembas frakcija 32 - 63 mm</t>
  </si>
  <si>
    <t>Maza izmēra laukakmeņi 70 - 150 mm</t>
  </si>
  <si>
    <t>Ģeotekstils</t>
  </si>
  <si>
    <t>DRENĀŽAS TĪKLI DT1</t>
  </si>
  <si>
    <t>NAI TERITORIJAI (ĢP-2)</t>
  </si>
  <si>
    <t>Esošā grants ieseguma demontāža projektētās teritoijas robežās (iekļaujot visu konstruktīvo apakškārtu demontāžu), hvid.=20 cm, 22,2 m2</t>
  </si>
  <si>
    <t>Esošo lapu koku (1 gab.) nociršana, iekļaujot celmu laušanu un sakņu sistēmas likvidēšanu (ieskaitot izvešanu no teritorijas un utilizāciju)</t>
  </si>
  <si>
    <t>Esošā apauguma - krūmu (135,0 m2) likvidēšana, iekļaujot sakņu sistēmas likvidēšanu, izvešanu no teritorijas un utilizāciju)</t>
  </si>
  <si>
    <t>Esošā žoga stabu, ar nostiprinājuma pamatni, demontāža (labiekārtojamās teritorijas robežās) (9 gab.)</t>
  </si>
  <si>
    <t>Esošās grunts virskārtas (auglīgās augsnes) noņemšana visā labiekārtojamās teritorijas zonā (Hvid=0,15 m; 680,5 m2), novietojot atbērtnē</t>
  </si>
  <si>
    <t>Esošās noņemtās augsnes atdalīšana no velēnas (Hvid=0,05m, 680,0 m2), izvešana no teritorijas un utilizācija</t>
  </si>
  <si>
    <t>Esošā grāvja (ieplakas) aizbēršana ar pievestu būvniecībā derīgu minerālgrunti, atbilstoši projektētajām vertikālajām augstumu atzīmēm</t>
  </si>
  <si>
    <t>Pievestas minerālgrunts uzbēruma veidošana, vienlaicīgi veicot teritorijas planēšanas darbus, atbilstoši vertikālajam plānojumam (1016,0 m2), paredzot demontēto apjomu bedru aizbēršanu</t>
  </si>
  <si>
    <t>Būvbedru izrakšana un sagatavošana žoga stabu un atsaišu  pamatu izbūvei, 50 būvbedres)</t>
  </si>
  <si>
    <t>Slēdzamu divviru vārtu Fortinet® montāža un uzstādīšana (4,5 m pl.)</t>
  </si>
  <si>
    <t>Slēdzamu vienviru vārtu Fortinet® montāža un uzstādīšana (1,0 m pl.)</t>
  </si>
  <si>
    <t>Esošās auglīgās augsnes (no atbērtnes, pēc atdalīšanas no velēnas) agatavošana zālienam, ielabošana ar pievestu organisko un minerālo mēslojumu, planēšana ar rokām (h=150 mm), blietēšana atbilstoši zāliena projektētajām augstuma atzīmēm</t>
  </si>
  <si>
    <t>Auglīgās augsnes pievešana un sagatavošana zālienam, ielabošana ar pievestu organisko un minerālo mēslojumu, planēšana ar rokām (h=150 mm), blietēšana atbilstoši zāliena projektētajām augstuma atzīmēm</t>
  </si>
  <si>
    <t>Zāliena sēšana, iekļaujot zāliena sēklu iestrādāšanu augsnē 3 mm dziļumā un pieblietēšanu (20,1 kg zāliena sēklu)</t>
  </si>
  <si>
    <t>14.4.</t>
  </si>
  <si>
    <t>14.5.</t>
  </si>
  <si>
    <t>14.6.</t>
  </si>
  <si>
    <t>14.7.</t>
  </si>
  <si>
    <t>15.1.</t>
  </si>
  <si>
    <t>15.2.</t>
  </si>
  <si>
    <t>15.3.</t>
  </si>
  <si>
    <t>GP NAI TERITORIJA</t>
  </si>
  <si>
    <t>Automātslēdzis 3-f C16A</t>
  </si>
  <si>
    <t>Automātslēdzis 1-f C16A</t>
  </si>
  <si>
    <t>Automātslēdzis 1-f B10A</t>
  </si>
  <si>
    <t>Pārsprieguma aizsardzība TN-C (B+C klase)</t>
  </si>
  <si>
    <t>Kabelis  ekranēts CYKY 5x4</t>
  </si>
  <si>
    <t>Kabelis  MMJ 5x6</t>
  </si>
  <si>
    <t>Kabelis  MMJ 3x2,5</t>
  </si>
  <si>
    <t>Kabelis  MMJ 3x1,5</t>
  </si>
  <si>
    <t>Kabelis BVV-P 2x1.0</t>
  </si>
  <si>
    <t>Pārslēdzis 3P 25A</t>
  </si>
  <si>
    <t>Divpolu slēdzis IP65</t>
  </si>
  <si>
    <t>3f.rozetes 1viet. IP65 (priekš ģeneratora pieslēguma)</t>
  </si>
  <si>
    <t>Sadale IP43; v/a; 36 moduļi</t>
  </si>
  <si>
    <t xml:space="preserve">Zemējuma komplekts S-1(ŪSS) sadalne </t>
  </si>
  <si>
    <t>Vara ķemme 100A; 3-fazu; 28 moduļiem</t>
  </si>
  <si>
    <t>Gofrēta aizsargcaurule D=16mm + stiprinājumi</t>
  </si>
  <si>
    <t>Gaismeklis  MAH-1136/A (1x36W) + spuldze T8</t>
  </si>
  <si>
    <t>Prožektors ar kustības sensoru + spuldze J-78mm, 100W</t>
  </si>
  <si>
    <t>Elektriskais sildītājs (1,5 kW)</t>
  </si>
  <si>
    <t>Dīzeļģenerātors  3-fāzu 7,6 kW 9,5 kVA ar ARI</t>
  </si>
  <si>
    <t>Neuzskaitītie palīgmateriāli</t>
  </si>
  <si>
    <t>Zibensaizsardzības sistēmai (ŪSS)</t>
  </si>
  <si>
    <t>Alumīnija apaļstieple d=8mm</t>
  </si>
  <si>
    <t>Nerūsējošā tērauda stieple V4A d=10mm</t>
  </si>
  <si>
    <t>Stieples turētājs Ø8mm  (uz plakana jumta) Niro-Clip</t>
  </si>
  <si>
    <t>Apaļstieples turētāji pie fasādes Niro-Clip</t>
  </si>
  <si>
    <t>Tērauda plakandzelzs lenta Z300 30x3,5 mm</t>
  </si>
  <si>
    <t>20x1500mm FT elektrods</t>
  </si>
  <si>
    <t>1819/20BP 20mm TG spice</t>
  </si>
  <si>
    <t>Kompensators (alumīnija Ø8mm )</t>
  </si>
  <si>
    <t>Rupjgraudainas smilts ierīkošana, tai skaitā smilts blietēšana pa kārtām</t>
  </si>
  <si>
    <t>Citi neuzskaitītie darbi</t>
  </si>
  <si>
    <t>Kanalizācijas sistēmas marķējuma lentes ieklāšana 0.5 m dziļumā no zemes virsmas</t>
  </si>
  <si>
    <t>ø160</t>
  </si>
  <si>
    <t>2.9</t>
  </si>
  <si>
    <t>4.5</t>
  </si>
  <si>
    <t>4.6</t>
  </si>
  <si>
    <t>4.7</t>
  </si>
  <si>
    <t>4.8</t>
  </si>
  <si>
    <t>4.9</t>
  </si>
  <si>
    <t>5.8</t>
  </si>
  <si>
    <t>8.5</t>
  </si>
  <si>
    <t>8.6</t>
  </si>
  <si>
    <t>Lokālā tāme Nr. 2</t>
  </si>
  <si>
    <t xml:space="preserve"> Ūdensapgāde Ū1</t>
  </si>
  <si>
    <t>Ūdensvada caurule PE100-RC SDR17 PN10 Ø63 Evopipes – PE100-RC ULTRASTRESS VISIO vai ekvivalents, izbūve ar beztranšejas metodi, t.sk. rakšanas darbi, zaļās zonas, grants seguma un asfalta seguma atjaunošana šahtu vietās un ūdensvada savienojošo veidgabalu montāžas vietās</t>
  </si>
  <si>
    <t>Ūdensvada caurule PE100-RC SDR17 Ø63 Evopipes – PE100-RC ULTRASTRESS VISIO vai ekvivalents</t>
  </si>
  <si>
    <t>Ūdensvada caurule PE100-RC SDR11 PN16 Ø40 Evopipes – PE100-RC ULTRASTRESS VISIO vai ekvivalents, izbūve ar beztranšejas metodi, t.sk. rakšanas darbi, zaļās zonas, grants seguma un asfalta seguma atjaunošana šahtu vietās un ūdensvada savienojošo veidgabalu montāžas vietās</t>
  </si>
  <si>
    <t>Ūdensvada caurule PE100-RC SDR11 Ø40 Evopipes – PE100-RC ULTRASTRESS VISIO vai ekvivalents</t>
  </si>
  <si>
    <t>Ūdensvada caurule PE100-RC SDR17 PN10 Ø63 Evopipes – PE100-RC ULTRASTRESS VISIO vai ekvivalents,  montāža ar 15 cm smilts pamatnes ierīkošanu un izbūvētā cauruļvada smilts apbēruma ierīkošanu 30 cm virs caurules virsas.</t>
  </si>
  <si>
    <t>Smilts cauruļvada pamatnei un apbērumam (blietēta) k&gt;1,0 m/dnn</t>
  </si>
  <si>
    <t>Ūdensvada caurule PE100-RC SDR11 PN16 Ø32 Evopipes – PE100-RC ULTRASTRESS VISIO vai ekvivalents,  montāža ar 15 cm smilts pamatnes ierīkošanu un izbūvētā cauruļvada smilts apbēruma ierīkošanu 30 cm virs caurules virsas.</t>
  </si>
  <si>
    <t>Ūdensvada caurule PE100-RC SDR11 Ø63 Evopipes – PE100-RC ULTRASTRESS VISIO vai ekvivalents</t>
  </si>
  <si>
    <t>Montāža tranšejā:</t>
  </si>
  <si>
    <t>Atbalsta bloks, montāža</t>
  </si>
  <si>
    <t>Betons pamatnes izbūvei (~0,05m3/1gb.)</t>
  </si>
  <si>
    <t>Elektrometināmā dubultuzmava PE100 DN63, Evopipes vai ekvivalents,  montāža</t>
  </si>
  <si>
    <t>Elektrometināmā dubultuzmava PE100 DN40 Evopipes vai ekvivalents,  montāža</t>
  </si>
  <si>
    <t>Elektrometināmā dubultuzmava PE100 DN32 Evopipes vai ekvivalents,  montāža</t>
  </si>
  <si>
    <t>Elektrometināmā redukcijas dubultuzmava PE100 DN40/32 Evopipes vai ekvivalents,  montāža</t>
  </si>
  <si>
    <t>Elektrometināmā redukcijas dubultuzmava PE100 DN63/40 Evopipes vai ekvivalents,  montāža</t>
  </si>
  <si>
    <t>Elektrometināmā noslēgtapa PE100 DN32 Evopipes vai ekvivalents,  montāža</t>
  </si>
  <si>
    <t>Kontaktmetināms līkums 60° PE100 DN63, Evopipes vai ekvivalents,  montāža</t>
  </si>
  <si>
    <t>Elektrometināmais līkums 90° PE100 DN63, Evopipes vai ekvivalents,  montāža</t>
  </si>
  <si>
    <t>Pazemes tipa atloku aizbīdnis DCI DN50 ar teleskopisku pagarinātājkātu un peldošu ielas kapi, montāža t.sk. kapes apbetonēšana, HAWLE vai ekvivalents</t>
  </si>
  <si>
    <t>Pazemes tipa uzmavu servisa aizbīdnis DCI DN25 ar teleskopisku pagarinātājkātu un peldošu ielas kapi, montāža t.sk. kapes apbetonēšana, HAWLE vai ekvivalents</t>
  </si>
  <si>
    <t>Atloku adapters PE100 caurulei DCI DN50, ø63, montāža</t>
  </si>
  <si>
    <t>Atloku adapters UNI  DCI DN50, montāža</t>
  </si>
  <si>
    <t>Elektrometināms trejgabals PE100 Ø40/40, montāža</t>
  </si>
  <si>
    <t>Elektrometināms sedls ar atzaru PE100 DN63/32, Evopipes vai ekvivalents, montāža</t>
  </si>
  <si>
    <t>Atloku trejgabals DCI DN 50/50, montāža, HAWLE vai ekvivalents</t>
  </si>
  <si>
    <t>Atloku krustgabals DCI DN 50/50, montāža, HAWLE vai ekvivalents</t>
  </si>
  <si>
    <t>Atloku līkums 45° DCI DN50, montāža</t>
  </si>
  <si>
    <t>Atloku līkums 90° DCI DN50, montāža</t>
  </si>
  <si>
    <t>ISO universālais savienojums, montāža Ø32</t>
  </si>
  <si>
    <t>Tranšejas rakšana ar rokām un ekskavatoru pie caurules iebūves dziļuma 2,0-2,5m un minimālā tranšejas platuma 1,5 m</t>
  </si>
  <si>
    <t>Gruntsūdens līmeņa pazemināšana pie tranšejas dziļuma 2,0-2,5m</t>
  </si>
  <si>
    <t>Tranšejas sienu stiprināšana, tranšejas dziļums 2,0-2,5m</t>
  </si>
  <si>
    <t>Tranšejas rakšana ar rokām un ekskavatoru pie caurules iebūves dziļuma 2,5-3,0m un minimālā tranšejas platuma 1,5 m</t>
  </si>
  <si>
    <t>Gruntsūdens līmeņa pazemināšana pie tranšejas dziļuma 2,5-3,0m</t>
  </si>
  <si>
    <t>Tranšejas sienu stiprināšana, tranšejas dziļums 2,5-3,0m</t>
  </si>
  <si>
    <t>Izbrīvētās turpmāk neizmantojamās grunts iekraušana autopašizgāzējā un promvešana līdz Pasūtītāja norādītai atbērtnei</t>
  </si>
  <si>
    <t>Ūdensapgādes sistēmas marķējuma lentes ieklāšana 0,5m dziļumā no zemes virsmas</t>
  </si>
  <si>
    <t>Pievienošanās pie esoša ūdensvada (d32 - d63)</t>
  </si>
  <si>
    <t>Šķērsojumi:</t>
  </si>
  <si>
    <t>Šķērsojumi ar kabeļiem</t>
  </si>
  <si>
    <t>Dalītā aizsargcaurule EVOCAB SPLIT vai ekvivalents Ø110mm kabeļu šķērsojuma vietās</t>
  </si>
  <si>
    <t>8.7</t>
  </si>
  <si>
    <t>2.10</t>
  </si>
  <si>
    <t>2.11</t>
  </si>
  <si>
    <t>2.12</t>
  </si>
  <si>
    <t>Grants seguma atjaunošana</t>
  </si>
  <si>
    <t>Esošo krūmu izciršana t.sk. sakņu sistēmas utilizācija</t>
  </si>
  <si>
    <t>27-ligumc</t>
  </si>
  <si>
    <t>22-ligumc</t>
  </si>
  <si>
    <t xml:space="preserve">03-ligumc </t>
  </si>
  <si>
    <t>4.4</t>
  </si>
  <si>
    <t>6.1</t>
  </si>
  <si>
    <t>6.2</t>
  </si>
  <si>
    <t>6.3</t>
  </si>
  <si>
    <t>6.4</t>
  </si>
  <si>
    <t>7.1</t>
  </si>
  <si>
    <t>7.2</t>
  </si>
  <si>
    <t>7.3</t>
  </si>
  <si>
    <t>7.4</t>
  </si>
  <si>
    <t>8.1</t>
  </si>
  <si>
    <t>8.2</t>
  </si>
  <si>
    <t>8.3</t>
  </si>
  <si>
    <t>8.4</t>
  </si>
  <si>
    <t>9.1</t>
  </si>
  <si>
    <t>9.2</t>
  </si>
  <si>
    <t>9.3</t>
  </si>
  <si>
    <t>9.4</t>
  </si>
  <si>
    <t>10.1</t>
  </si>
  <si>
    <t>10.2</t>
  </si>
  <si>
    <t>10.3</t>
  </si>
  <si>
    <t>10.4</t>
  </si>
  <si>
    <t>6.5</t>
  </si>
  <si>
    <t>6.6</t>
  </si>
  <si>
    <t>6.7</t>
  </si>
  <si>
    <t>Izceļams atkritumu grozs (Nerūsējošais tērauds AISI 304)</t>
  </si>
  <si>
    <t>Plūsmas mērītāja mezgla montāža akā:</t>
  </si>
  <si>
    <t>DN160</t>
  </si>
  <si>
    <t>ø110</t>
  </si>
  <si>
    <t>Veidgabalu montāža:</t>
  </si>
  <si>
    <t xml:space="preserve"> elektrometināmas redukcijas dubultuzmavas PE100 DN160/110</t>
  </si>
  <si>
    <t>PE100 DN110</t>
  </si>
  <si>
    <t>PE100 DN160</t>
  </si>
  <si>
    <t>PE100 DN200</t>
  </si>
  <si>
    <t xml:space="preserve"> noslēgatloks DCI DN100</t>
  </si>
  <si>
    <t>Grīdas trapa DN100 ar sifonu un nerūsējošā tērauda resti montāža</t>
  </si>
  <si>
    <t>Rupjgraudaians smilts uzbērums, blietēts līdz bēruma masa sasniedz 1,65 t/m3 zem NAI palīgēkas</t>
  </si>
  <si>
    <t>Piebraucamā ceļa punktu koordināšu uzmērīšana un nospraušana dabā</t>
  </si>
  <si>
    <t>Grants seguma ierīkošana, paredzot visu ieseguma kārtu izbūvi un blietēšanu pa kārtām</t>
  </si>
  <si>
    <t>Betona apmaļu ierīkošana (segumu atdalīšanai), paredzot visu ieseguma kārtu izbūvi un blietēšanu pa kārtām</t>
  </si>
  <si>
    <t>Metināta sieta žoga un vārtu piegāde, montāža un uzstādīšana:</t>
  </si>
  <si>
    <t xml:space="preserve">Dolomīta šķembu maisījuma (fr.0/45) pabēruma/ apbēruma un monolīta betona pamatu (C16/20) ierīkošana (vārtu, stūra un rindu stabiem), iekļaujot stabu nostiprināšanu </t>
  </si>
  <si>
    <t>Atsaišu montāža, iekļaujot pamatu betonēšanu šķembu pabērumā un apbērumā, h=100 mm</t>
  </si>
  <si>
    <t>Metināta žoga sieta Fortinet® uzstādīšana un stiprināšana pie stabiem (pieskaitīta +2 m žoga sieta rezerve)</t>
  </si>
  <si>
    <t>Slēdzamu divviru vārtu Fortinet® montāža un uzstādīšana (3,5 m pl.)</t>
  </si>
  <si>
    <t>Informatīvās plāksnītes “Nepiederošiem ieeja aizliegta” piegāde un uzstādīšana</t>
  </si>
  <si>
    <t>Zāliena ieseguma ierīkošana :</t>
  </si>
  <si>
    <t>6.</t>
  </si>
  <si>
    <t>7.</t>
  </si>
  <si>
    <t>8.</t>
  </si>
  <si>
    <t>9.</t>
  </si>
  <si>
    <t>10.</t>
  </si>
  <si>
    <t>11.</t>
  </si>
  <si>
    <t>12.</t>
  </si>
  <si>
    <t>Pamatplātnes betonēšana, ieskaitot stiegrojuma ierīkošanu, veidņu montāžu un demontāžu, enkurskrūvju uzstādīšana</t>
  </si>
  <si>
    <t>Betons B25 (C20/25), W8</t>
  </si>
  <si>
    <t>Stiegras ∅8 AIII</t>
  </si>
  <si>
    <t>Enkurskrūve M16, L=250 mm, stiprības klase 8.8, komplektā ar 3 uzgriežņiem</t>
  </si>
  <si>
    <t>Veidņi</t>
  </si>
  <si>
    <t>Tērauda elementu apstrādāšana ar bitumena mastiku</t>
  </si>
  <si>
    <t>Būvbedres aizbēršana ar ekskavatoru, tai skaitā grunts blietēšana pa kārtām</t>
  </si>
  <si>
    <t>Grunts iekraušana kravas automašīnā promvešanai līdz 5 km attālumam</t>
  </si>
  <si>
    <t>1.</t>
  </si>
  <si>
    <t>1.1</t>
  </si>
  <si>
    <t>1.2</t>
  </si>
  <si>
    <t>1.3</t>
  </si>
  <si>
    <t>1.4</t>
  </si>
  <si>
    <t>1.5</t>
  </si>
  <si>
    <t>1.6</t>
  </si>
  <si>
    <t>1.7</t>
  </si>
  <si>
    <t>1.8</t>
  </si>
  <si>
    <t>1.9</t>
  </si>
  <si>
    <t>1.10</t>
  </si>
  <si>
    <t>1.11</t>
  </si>
  <si>
    <t>1.12</t>
  </si>
  <si>
    <t>2.</t>
  </si>
  <si>
    <t>2.1</t>
  </si>
  <si>
    <t>2.2</t>
  </si>
  <si>
    <t>2.3</t>
  </si>
  <si>
    <t>2.4</t>
  </si>
  <si>
    <t>2.5</t>
  </si>
  <si>
    <t>2.6</t>
  </si>
  <si>
    <t>2.7</t>
  </si>
  <si>
    <t>2.8</t>
  </si>
  <si>
    <t>3.</t>
  </si>
  <si>
    <t>3.1</t>
  </si>
  <si>
    <t>3.2</t>
  </si>
  <si>
    <t>3.3</t>
  </si>
  <si>
    <t>3.4</t>
  </si>
  <si>
    <t>3.5</t>
  </si>
  <si>
    <t>3.6</t>
  </si>
  <si>
    <t>3.7</t>
  </si>
  <si>
    <t>3.8</t>
  </si>
  <si>
    <t>3.9</t>
  </si>
  <si>
    <t>4.</t>
  </si>
  <si>
    <t>4.1</t>
  </si>
  <si>
    <t>4.2</t>
  </si>
  <si>
    <t>4.3</t>
  </si>
  <si>
    <t>5.</t>
  </si>
  <si>
    <t>5.1</t>
  </si>
  <si>
    <t>5.2</t>
  </si>
  <si>
    <t>5.3</t>
  </si>
  <si>
    <t>5.4</t>
  </si>
  <si>
    <t>5.5</t>
  </si>
  <si>
    <t>5.6</t>
  </si>
  <si>
    <t>5.7</t>
  </si>
  <si>
    <t>t.m.</t>
  </si>
  <si>
    <t>kompl.</t>
  </si>
  <si>
    <t>Sastādīta 2014. gada tirgus cenās, pamatojoties uz tehniskā projekta rasējumiem.</t>
  </si>
  <si>
    <t>gb</t>
  </si>
  <si>
    <t>Pamati</t>
  </si>
  <si>
    <t>Stiegras ∅12 AIII</t>
  </si>
  <si>
    <t>vietas</t>
  </si>
  <si>
    <t>Cauruļvadu skalošana un dezinfekcija</t>
  </si>
  <si>
    <t>Cauruļvadu hidrauliskā pārbaude (presēšana ar 6 atm. pārbaudes spiedienu)</t>
  </si>
  <si>
    <t>Cauruļvadu, veidgabalu, armatūras un piegāde, un ar to saistītie darbi</t>
  </si>
  <si>
    <t>m2</t>
  </si>
  <si>
    <t>kg</t>
  </si>
  <si>
    <t>CCTV pārbaude cauruļvada slīpuma un stāvokļa noteikšanai pēc būvdarbu pabeigšanas</t>
  </si>
  <si>
    <t>Cauruļvadu skalošana un tīrīšana</t>
  </si>
  <si>
    <t>Kanalizācijas sūkņu stacija KSS-1</t>
  </si>
  <si>
    <t>ŪSS</t>
  </si>
  <si>
    <t>Pašteces kanalizācijas caurule PP SN8 ø110 ar uzmavu un blīvgredzenu, piemēram, Evopipes – EVOSAN vai ekvivalents, montāža ar 15 cm smilts pamatnes ierīkošanu un izbūvētā cauruļvada smilts apbēruma ierīkošanu 30 cm virs caurules virsas</t>
  </si>
  <si>
    <t>Pašteces kanalizācijas caurule PP SN8 ø110 ar uzmavu un blīvgredzenu, piemēram, Evopipes – EVOSAN vai ekvivalents</t>
  </si>
  <si>
    <t>Smilts cauruļvada pamatnei un apbērumam (blietēta) k&gt;1.0 m/dnn</t>
  </si>
  <si>
    <t>Pašteces kanalizācijas caurule PP SN8 ø160 ar uzmavu un blīvgredzenu, piemēram, Evopipes – EVOSAN vai ekvivalents, montāža ar 15 cm smilts pamatnes ierīkošanu un izbūvētā cauruļvada smilts apbēruma ierīkošanu 30 cm virs caurules virsas</t>
  </si>
  <si>
    <t>Pašteces kanalizācijas caurule PP SN8 ø160 ar uzmavu un blīvgredzenu, piemēram, Evopipes – EVOSAN vai ekvivalents</t>
  </si>
  <si>
    <t>Rūpnieciski ražota aizsargčaula DN110, kas paredzēta ø110 caurules iebūvei ēkas pamatos, montāža</t>
  </si>
  <si>
    <t>Elektroda un tērauda plakandzelzs lentas savienojums</t>
  </si>
  <si>
    <t>Apaļstieples Ø8-10mm un tērauda plakandzelzs 30x3,5mm sav.</t>
  </si>
  <si>
    <t>356/50 50mm antikorozijas lenta (L=10m)</t>
  </si>
  <si>
    <t>Apaļstieples savienojums ar notekcauruli</t>
  </si>
  <si>
    <t xml:space="preserve">T-veida savienojums Ø8mm </t>
  </si>
  <si>
    <t>Zemējuma kabelis Cu 1x35mm²</t>
  </si>
  <si>
    <t>Zemējuma kabeļa (Cu(1x35mm²)) savienojums ar zemējuma kontūru</t>
  </si>
  <si>
    <t>Mērījumu klemme</t>
  </si>
  <si>
    <t>Elektrotehniskie palīgmateriāli</t>
  </si>
  <si>
    <t>Pārslēdzis 3P 63A</t>
  </si>
  <si>
    <t>Slēdzis 1P 16A</t>
  </si>
  <si>
    <t>1f.saim.rozetes 2viet. IP65</t>
  </si>
  <si>
    <t xml:space="preserve">Zemējuma komplekts S-1(NAI) sadalnei </t>
  </si>
  <si>
    <t>Gaismeklis MAH-1136/A (1x36W) + spuldzes T8</t>
  </si>
  <si>
    <t>Elektriskais sildītājs (1,0 kW) IP65</t>
  </si>
  <si>
    <t>Zibensaizsardzības sistēma(NAI)</t>
  </si>
  <si>
    <t xml:space="preserve">
Ūdens sagatavošanas stacija ŪSS
</t>
  </si>
  <si>
    <t>Automātslēdža 3C25A montāža</t>
  </si>
  <si>
    <t>Kabeļa montāža ar vara dzīslām CYKY 5x4mm2</t>
  </si>
  <si>
    <t>Šķērsojumi ar cauruļvadiem d &lt;200</t>
  </si>
  <si>
    <t xml:space="preserve">Šķērsojumi ar cauruļvadiem d ≥200 </t>
  </si>
  <si>
    <t>Šķērsojumi ar kabeļiem (Beztranšejas metode)</t>
  </si>
  <si>
    <t>Šķērsojumi ar cauruļvadiem d &lt;200 (Beztranšejas metode)</t>
  </si>
  <si>
    <t>Šķērsojumi ar cauruļvadiem d ≥200 (Beztranšejas metode)</t>
  </si>
  <si>
    <t>Esošo cauruļvadu demontāža (jebkurš diametrs)</t>
  </si>
  <si>
    <t xml:space="preserve">Esošo aku demontāža </t>
  </si>
  <si>
    <t>Grunts esošo aku aizbēršanai</t>
  </si>
  <si>
    <t>Turpmāk neizmantojamo esošo cauruļvada d32* - d150* hermētiska noslēgšana (aizbetonējot)</t>
  </si>
  <si>
    <t>Betons B25 W10 F100 (~ 0,05m3/gb)</t>
  </si>
  <si>
    <t>Ūdensapgādes sistēmas nepārtrauktas darbības nodrošināšana būvniecības darbu laikā, iekļaujot visus nepieciešamos materiālus un veidgabalus</t>
  </si>
  <si>
    <t>LABIEKĀRTOŠANAS DARBI</t>
  </si>
  <si>
    <t>Atjaunojamie segumi Ū1 tīklu zonā</t>
  </si>
  <si>
    <t>Tranšeju aizbēršana ar pievesto smilti no ierīkotā apbēruma ap cauruļvadu līdz atjaunojamā seguma apakšējai kārtai, blietējot ik pa 30 cm.</t>
  </si>
  <si>
    <t>Asfalta seguma atjaunošana</t>
  </si>
  <si>
    <t>Atjaunojamais šķembu maisījums 10 cm biezumā, frakcija 0-32mm</t>
  </si>
  <si>
    <t>Atjaunojamais šķembu maisījums 15 cm biezumā, frakcija 0-56mm</t>
  </si>
  <si>
    <t>Atjaunojamais asfalta segums AC16 surf 6 cm biezumā</t>
  </si>
  <si>
    <t>Atjaunojamais asfalta segums AC11 surf 4cm biezumā</t>
  </si>
  <si>
    <t>Smilts slānis (salizturīga, drenējoša; h&gt;40cm) k&gt;1</t>
  </si>
  <si>
    <t>Atjaunojamā grants segums 25 cm biezumā, frakcija 0-32mm</t>
  </si>
  <si>
    <t>Smilts slānis (salizturīga, drenējoša; h&gt;40cm) k&gt;1 m/dnn</t>
  </si>
  <si>
    <t>Betona seguma atjaunošana</t>
  </si>
  <si>
    <t>Dolomīta šķembas fr16/32 (15 cm)</t>
  </si>
  <si>
    <t>Smilts izlīdzinošā kārta (3 cm)</t>
  </si>
  <si>
    <t>Stiegrots betons B25 (stiegrojuma siets 6x150x150)</t>
  </si>
  <si>
    <t>Smilts slānis (salizturīga, drenējoša; h&gt;30cm) k&gt;1</t>
  </si>
  <si>
    <t xml:space="preserve">Zāliena atjaunošana </t>
  </si>
  <si>
    <t>Melnzeme, h=10 cm</t>
  </si>
  <si>
    <t>Zāliena sēklu maisījums - izsējas norma 3 kg/100 m²</t>
  </si>
  <si>
    <t>Esošo koku nociršana un celma frēzēšana</t>
  </si>
  <si>
    <t>Dzīvžoga demontāža uz būvniecības laiku un atjaunošana pēc būvniecības pabeigšanas</t>
  </si>
  <si>
    <t>Žoga demontāža uz būvniecības laiku un atjaunošana pēc būvniecības pabeigšanas</t>
  </si>
  <si>
    <t xml:space="preserve"> Sadzīves kanalizācija K1</t>
  </si>
  <si>
    <t>Pašteces kanalizācijas caurule PP SN8 ø200 ar uzmavu un blīvgredzenu, piemēram, Evopipes – EVOSAN vai ekvivalents,  montāža ar 15 cm smilts pamatnes ierīkošanu un izbūvētā cauruļvada smilts apbēruma ierīkošanu 30 cm virs caurules virsas.</t>
  </si>
  <si>
    <t>Alūksnes novada Ilzenes pagasta Jaunzemu ciema ūdenssaimniecības attīstība</t>
  </si>
  <si>
    <t xml:space="preserve">Alūksnes novads Ilzenes pagasts Jaunzemu ciems     </t>
  </si>
  <si>
    <t>Tāme sastādīta 2014.gada ________</t>
  </si>
  <si>
    <t xml:space="preserve">Alūksnes novads Ilzenes pagasts Jaunzemu ciems   </t>
  </si>
  <si>
    <t xml:space="preserve">Alūksnes novads Ilzenes pagasts Jaunzemu ciems      </t>
  </si>
  <si>
    <t>Tāme sastādīta 2014.gada _______</t>
  </si>
  <si>
    <t xml:space="preserve">Alūksnes novads Ilzenes pagasts Jaunzemu ciems    </t>
  </si>
  <si>
    <t xml:space="preserve">Alūksnes novada Ilzenes pagasta Jaunzemu ciema ūdenssaimniecības attīstība           </t>
  </si>
  <si>
    <t>Tāme sastādīta 2014.gada________</t>
  </si>
  <si>
    <t xml:space="preserve">Alūksnes novads Ilzenes pagasts Jaunzemu ciems             </t>
  </si>
  <si>
    <t>Tāme sastādīta 2014.gada__________</t>
  </si>
  <si>
    <t xml:space="preserve">Alūksnes novads Ilzenes pagasts Jaunzemu ciems  </t>
  </si>
  <si>
    <t>Tāme sastādīta 2014.gada_________</t>
  </si>
  <si>
    <t>Alūksnes novads Ilzenes pagasts Jaunzemu ciems</t>
  </si>
  <si>
    <t>Tāme sastādīta 2014.gada ______-</t>
  </si>
  <si>
    <t>Tāme sastādīta 2014.gada __________</t>
  </si>
  <si>
    <t>Virsizdevumi 0,00%</t>
  </si>
  <si>
    <t>Plānotā peļna 0,00%</t>
  </si>
  <si>
    <t>Sastādīja:</t>
  </si>
  <si>
    <t>(paraksts un tā atšifrējums, datums)</t>
  </si>
  <si>
    <t>Sertifikāta Nr.</t>
  </si>
  <si>
    <t>Pārbaudīja:</t>
  </si>
</sst>
</file>

<file path=xl/styles.xml><?xml version="1.0" encoding="utf-8"?>
<styleSheet xmlns="http://schemas.openxmlformats.org/spreadsheetml/2006/main">
  <numFmts count="4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dd/mm/yy"/>
    <numFmt numFmtId="187" formatCode="_-* #,##0.00_-;\-* #,##0.00_-;_-* \-??_-;_-@_-"/>
    <numFmt numFmtId="188" formatCode="0.0"/>
    <numFmt numFmtId="189" formatCode="#,##0.0"/>
    <numFmt numFmtId="190" formatCode="0.000"/>
    <numFmt numFmtId="191" formatCode="[$-426]dddd\,\ yyyy&quot;. gada &quot;d\.\ mmmm"/>
    <numFmt numFmtId="192" formatCode="0.00000"/>
    <numFmt numFmtId="193" formatCode="0.0000"/>
    <numFmt numFmtId="194" formatCode="&quot;Yes&quot;;&quot;Yes&quot;;&quot;No&quot;"/>
    <numFmt numFmtId="195" formatCode="&quot;True&quot;;&quot;True&quot;;&quot;False&quot;"/>
    <numFmt numFmtId="196" formatCode="&quot;On&quot;;&quot;On&quot;;&quot;Off&quot;"/>
    <numFmt numFmtId="197" formatCode="[$€-2]\ #,##0.00_);[Red]\([$€-2]\ #,##0.00\)"/>
    <numFmt numFmtId="198" formatCode="0.00;[Red]0.00"/>
    <numFmt numFmtId="199" formatCode="_-* #,##0.00\ _L_s_-;\-* #,##0.00\ _L_s_-;_-* \-??\ _L_s_-;_-@_-"/>
    <numFmt numFmtId="200" formatCode="_-* #,##0.00\ _L_s_-;\-* #,##0.00\ _L_s_-;_-* &quot;-&quot;??\ _L_s_-;_-@_-"/>
    <numFmt numFmtId="201" formatCode="[$-409]dddd\,\ mmmm\ dd\,\ yyyy"/>
    <numFmt numFmtId="202" formatCode="[$-409]h:mm:ss\ AM/PM"/>
    <numFmt numFmtId="203" formatCode="0.000000"/>
    <numFmt numFmtId="204" formatCode="_-[$EUR]\ * #,##0.00_-;\-[$EUR]\ * #,##0.00_-;_-[$EUR]\ * &quot;-&quot;??_-;_-@_-"/>
  </numFmts>
  <fonts count="34">
    <font>
      <sz val="10"/>
      <name val="Arial"/>
      <family val="0"/>
    </font>
    <font>
      <sz val="10"/>
      <name val="Helv"/>
      <family val="0"/>
    </font>
    <font>
      <sz val="11"/>
      <color indexed="9"/>
      <name val="Calibri"/>
      <family val="2"/>
    </font>
    <font>
      <sz val="11"/>
      <color indexed="8"/>
      <name val="Calibri"/>
      <family val="2"/>
    </font>
    <font>
      <b/>
      <sz val="11"/>
      <color indexed="52"/>
      <name val="Calibri"/>
      <family val="2"/>
    </font>
    <font>
      <sz val="11"/>
      <color indexed="20"/>
      <name val="Calibri"/>
      <family val="2"/>
    </font>
    <font>
      <sz val="11"/>
      <color indexed="10"/>
      <name val="Calibri"/>
      <family val="2"/>
    </font>
    <font>
      <b/>
      <sz val="11"/>
      <color indexed="9"/>
      <name val="Calibri"/>
      <family val="2"/>
    </font>
    <font>
      <sz val="12"/>
      <color indexed="8"/>
      <name val="Arial"/>
      <family val="2"/>
    </font>
    <font>
      <i/>
      <sz val="11"/>
      <color indexed="23"/>
      <name val="Calibri"/>
      <family val="2"/>
    </font>
    <font>
      <u val="single"/>
      <sz val="9"/>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Arial"/>
      <family val="2"/>
    </font>
    <font>
      <sz val="11"/>
      <color indexed="62"/>
      <name val="Calibri"/>
      <family val="2"/>
    </font>
    <font>
      <b/>
      <sz val="11"/>
      <color indexed="63"/>
      <name val="Calibri"/>
      <family val="2"/>
    </font>
    <font>
      <b/>
      <sz val="11"/>
      <color indexed="8"/>
      <name val="Calibri"/>
      <family val="2"/>
    </font>
    <font>
      <sz val="11"/>
      <color indexed="52"/>
      <name val="Calibri"/>
      <family val="2"/>
    </font>
    <font>
      <sz val="11"/>
      <color indexed="60"/>
      <name val="Calibri"/>
      <family val="2"/>
    </font>
    <font>
      <b/>
      <sz val="18"/>
      <color indexed="56"/>
      <name val="Cambria"/>
      <family val="2"/>
    </font>
    <font>
      <b/>
      <sz val="12"/>
      <name val="Times New Roman"/>
      <family val="1"/>
    </font>
    <font>
      <sz val="12"/>
      <name val="Times New Roman"/>
      <family val="1"/>
    </font>
    <font>
      <b/>
      <i/>
      <sz val="12"/>
      <name val="Times New Roman"/>
      <family val="1"/>
    </font>
    <font>
      <sz val="12"/>
      <color indexed="8"/>
      <name val="Times New Roman"/>
      <family val="1"/>
    </font>
    <font>
      <i/>
      <sz val="12"/>
      <name val="Times New Roman"/>
      <family val="1"/>
    </font>
    <font>
      <b/>
      <i/>
      <sz val="12"/>
      <color indexed="8"/>
      <name val="Times New Roman"/>
      <family val="1"/>
    </font>
    <font>
      <b/>
      <sz val="14"/>
      <name val="Times New Roman"/>
      <family val="1"/>
    </font>
    <font>
      <sz val="10"/>
      <name val="Times New Roman"/>
      <family val="1"/>
    </font>
    <font>
      <sz val="12"/>
      <name val="Arial"/>
      <family val="2"/>
    </font>
    <font>
      <sz val="8"/>
      <name val="Arial"/>
      <family val="2"/>
    </font>
    <font>
      <sz val="12"/>
      <name val="Arial Narrow"/>
      <family val="2"/>
    </font>
    <font>
      <sz val="10"/>
      <name val="Arial Narrow"/>
      <family val="2"/>
    </font>
  </fonts>
  <fills count="29">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2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double">
        <color indexed="52"/>
      </bottom>
    </border>
    <border>
      <left style="thin">
        <color indexed="22"/>
      </left>
      <right style="thin">
        <color indexed="22"/>
      </right>
      <top style="thin">
        <color indexed="22"/>
      </top>
      <bottom style="thin">
        <color indexed="22"/>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thin"/>
      <bottom style="thin"/>
    </border>
    <border>
      <left style="thin"/>
      <right style="thin"/>
      <top style="thin"/>
      <bottom style="thin"/>
    </border>
    <border>
      <left style="thin"/>
      <right style="thin"/>
      <top>
        <color indexed="63"/>
      </top>
      <bottom style="medium"/>
    </border>
    <border>
      <left/>
      <right style="thin"/>
      <top>
        <color indexed="63"/>
      </top>
      <bottom style="medium"/>
    </border>
    <border>
      <left/>
      <right style="medium"/>
      <top>
        <color indexed="63"/>
      </top>
      <bottom style="medium"/>
    </border>
    <border>
      <left style="thin"/>
      <right style="medium"/>
      <top>
        <color indexed="63"/>
      </top>
      <bottom style="medium"/>
    </border>
    <border>
      <left style="thin"/>
      <right style="medium"/>
      <top style="medium"/>
      <bottom style="thin"/>
    </border>
    <border>
      <left style="thin"/>
      <right style="thin"/>
      <top style="thin"/>
      <bottom style="medium"/>
    </border>
    <border>
      <left style="medium"/>
      <right style="medium"/>
      <top style="medium"/>
      <bottom style="medium"/>
    </border>
    <border>
      <left>
        <color indexed="63"/>
      </left>
      <right>
        <color indexed="63"/>
      </right>
      <top>
        <color indexed="63"/>
      </top>
      <bottom style="medium"/>
    </border>
    <border>
      <left style="medium"/>
      <right style="thin"/>
      <top style="thin"/>
      <bottom style="medium"/>
    </border>
    <border>
      <left>
        <color indexed="63"/>
      </left>
      <right>
        <color indexed="63"/>
      </right>
      <top style="thin"/>
      <bottom style="medium"/>
    </border>
    <border>
      <left style="thin">
        <color indexed="8"/>
      </left>
      <right style="thin">
        <color indexed="8"/>
      </right>
      <top style="thin">
        <color indexed="8"/>
      </top>
      <bottom style="thin">
        <color indexed="8"/>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medium"/>
    </border>
    <border>
      <left>
        <color indexed="63"/>
      </left>
      <right style="medium"/>
      <top style="medium"/>
      <bottom style="thin"/>
    </border>
    <border>
      <left>
        <color indexed="63"/>
      </left>
      <right style="medium"/>
      <top style="thin"/>
      <bottom style="medium"/>
    </border>
    <border>
      <left style="medium"/>
      <right>
        <color indexed="63"/>
      </right>
      <top style="medium"/>
      <bottom style="thin"/>
    </border>
    <border>
      <left style="medium"/>
      <right>
        <color indexed="63"/>
      </right>
      <top style="thin"/>
      <bottom style="medium"/>
    </border>
    <border>
      <left style="medium"/>
      <right style="medium"/>
      <top style="medium"/>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top style="medium"/>
      <bottom style="medium"/>
    </border>
    <border>
      <left>
        <color indexed="63"/>
      </left>
      <right>
        <color indexed="63"/>
      </right>
      <top style="medium"/>
      <bottom style="medium"/>
    </border>
    <border>
      <left/>
      <right style="medium"/>
      <top style="medium"/>
      <bottom style="medium"/>
    </border>
    <border>
      <left style="thin"/>
      <right style="thin"/>
      <top style="medium"/>
      <bottom>
        <color indexed="63"/>
      </bottom>
    </border>
    <border>
      <left style="thin"/>
      <right>
        <color indexed="63"/>
      </right>
      <top style="medium"/>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Protection="0">
      <alignment vertical="center" wrapText="1"/>
    </xf>
    <xf numFmtId="0" fontId="2" fillId="3" borderId="0" applyNumberFormat="0" applyBorder="0" applyProtection="0">
      <alignment vertical="center" wrapText="1"/>
    </xf>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4" borderId="0" applyNumberFormat="0" applyBorder="0" applyProtection="0">
      <alignment vertical="center" wrapText="1"/>
    </xf>
    <xf numFmtId="0" fontId="3" fillId="5" borderId="0" applyNumberFormat="0" applyBorder="0" applyProtection="0">
      <alignment vertical="center" wrapText="1"/>
    </xf>
    <xf numFmtId="0" fontId="3" fillId="6" borderId="0" applyNumberFormat="0" applyBorder="0" applyProtection="0">
      <alignment vertical="center" wrapText="1"/>
    </xf>
    <xf numFmtId="0" fontId="3" fillId="10" borderId="0" applyNumberFormat="0" applyBorder="0" applyProtection="0">
      <alignment vertical="center" wrapText="1"/>
    </xf>
    <xf numFmtId="0" fontId="3" fillId="11" borderId="0" applyNumberFormat="0" applyBorder="0" applyProtection="0">
      <alignment vertical="center" wrapText="1"/>
    </xf>
    <xf numFmtId="0" fontId="3" fillId="12" borderId="0" applyNumberFormat="0" applyBorder="0" applyProtection="0">
      <alignment vertical="center" wrapText="1"/>
    </xf>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4" borderId="0" applyNumberFormat="0" applyBorder="0" applyProtection="0">
      <alignment vertical="center" wrapText="1"/>
    </xf>
    <xf numFmtId="0" fontId="3" fillId="5" borderId="0" applyNumberFormat="0" applyBorder="0" applyProtection="0">
      <alignment vertical="center" wrapText="1"/>
    </xf>
    <xf numFmtId="0" fontId="3" fillId="6" borderId="0" applyNumberFormat="0" applyBorder="0" applyProtection="0">
      <alignment vertical="center" wrapText="1"/>
    </xf>
    <xf numFmtId="0" fontId="3" fillId="10" borderId="0" applyNumberFormat="0" applyBorder="0" applyProtection="0">
      <alignment vertical="center" wrapText="1"/>
    </xf>
    <xf numFmtId="0" fontId="3" fillId="11" borderId="0" applyNumberFormat="0" applyBorder="0" applyProtection="0">
      <alignment vertical="center" wrapText="1"/>
    </xf>
    <xf numFmtId="0" fontId="3" fillId="12" borderId="0" applyNumberFormat="0" applyBorder="0" applyProtection="0">
      <alignment vertical="center" wrapText="1"/>
    </xf>
    <xf numFmtId="0" fontId="2" fillId="13" borderId="0" applyNumberFormat="0" applyBorder="0" applyProtection="0">
      <alignment vertical="center" wrapText="1"/>
    </xf>
    <xf numFmtId="0" fontId="2" fillId="14" borderId="0" applyNumberFormat="0" applyBorder="0" applyProtection="0">
      <alignment vertical="center" wrapText="1"/>
    </xf>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7"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5" borderId="0" applyNumberFormat="0" applyBorder="0" applyProtection="0">
      <alignment vertical="center" wrapText="1"/>
    </xf>
    <xf numFmtId="0" fontId="3" fillId="16" borderId="0" applyNumberFormat="0" applyBorder="0" applyProtection="0">
      <alignment vertical="center" wrapText="1"/>
    </xf>
    <xf numFmtId="0" fontId="3" fillId="17" borderId="0" applyNumberFormat="0" applyBorder="0" applyProtection="0">
      <alignment vertical="center" wrapText="1"/>
    </xf>
    <xf numFmtId="0" fontId="3" fillId="10" borderId="0" applyNumberFormat="0" applyBorder="0" applyProtection="0">
      <alignment vertical="center" wrapText="1"/>
    </xf>
    <xf numFmtId="0" fontId="3" fillId="15" borderId="0" applyNumberFormat="0" applyBorder="0" applyProtection="0">
      <alignment vertical="center" wrapText="1"/>
    </xf>
    <xf numFmtId="0" fontId="3" fillId="18" borderId="0" applyNumberFormat="0" applyBorder="0" applyProtection="0">
      <alignment vertical="center" wrapText="1"/>
    </xf>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5" borderId="0" applyNumberFormat="0" applyBorder="0" applyProtection="0">
      <alignment vertical="center" wrapText="1"/>
    </xf>
    <xf numFmtId="0" fontId="3" fillId="16" borderId="0" applyNumberFormat="0" applyBorder="0" applyProtection="0">
      <alignment vertical="center" wrapText="1"/>
    </xf>
    <xf numFmtId="0" fontId="3" fillId="17" borderId="0" applyNumberFormat="0" applyBorder="0" applyProtection="0">
      <alignment vertical="center" wrapText="1"/>
    </xf>
    <xf numFmtId="0" fontId="3" fillId="10" borderId="0" applyNumberFormat="0" applyBorder="0" applyProtection="0">
      <alignment vertical="center" wrapText="1"/>
    </xf>
    <xf numFmtId="0" fontId="3" fillId="15" borderId="0" applyNumberFormat="0" applyBorder="0" applyProtection="0">
      <alignment vertical="center" wrapText="1"/>
    </xf>
    <xf numFmtId="0" fontId="3" fillId="18" borderId="0" applyNumberFormat="0" applyBorder="0" applyProtection="0">
      <alignment vertical="center" wrapText="1"/>
    </xf>
    <xf numFmtId="0" fontId="2" fillId="19" borderId="0" applyNumberFormat="0" applyBorder="0" applyProtection="0">
      <alignment vertical="center" wrapText="1"/>
    </xf>
    <xf numFmtId="0" fontId="2" fillId="20" borderId="0" applyNumberFormat="0" applyBorder="0" applyProtection="0">
      <alignment vertical="center" wrapText="1"/>
    </xf>
    <xf numFmtId="0" fontId="2" fillId="21"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1" borderId="0" applyNumberFormat="0" applyBorder="0" applyProtection="0">
      <alignment vertical="center" wrapText="1"/>
    </xf>
    <xf numFmtId="0" fontId="2" fillId="16" borderId="0" applyNumberFormat="0" applyBorder="0" applyProtection="0">
      <alignment vertical="center" wrapText="1"/>
    </xf>
    <xf numFmtId="0" fontId="2" fillId="17" borderId="0" applyNumberFormat="0" applyBorder="0" applyProtection="0">
      <alignment vertical="center" wrapText="1"/>
    </xf>
    <xf numFmtId="0" fontId="2" fillId="14" borderId="0" applyNumberFormat="0" applyBorder="0" applyProtection="0">
      <alignment vertical="center" wrapText="1"/>
    </xf>
    <xf numFmtId="0" fontId="2" fillId="19" borderId="0" applyNumberFormat="0" applyBorder="0" applyProtection="0">
      <alignment vertical="center" wrapText="1"/>
    </xf>
    <xf numFmtId="0" fontId="2" fillId="22" borderId="0" applyNumberFormat="0" applyBorder="0" applyProtection="0">
      <alignment vertical="center" wrapText="1"/>
    </xf>
    <xf numFmtId="0" fontId="2" fillId="21"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1" borderId="0" applyNumberFormat="0" applyBorder="0" applyProtection="0">
      <alignment vertical="center" wrapText="1"/>
    </xf>
    <xf numFmtId="0" fontId="2" fillId="16" borderId="0" applyNumberFormat="0" applyBorder="0" applyProtection="0">
      <alignment vertical="center" wrapText="1"/>
    </xf>
    <xf numFmtId="0" fontId="2" fillId="17" borderId="0" applyNumberFormat="0" applyBorder="0" applyProtection="0">
      <alignment vertical="center" wrapText="1"/>
    </xf>
    <xf numFmtId="0" fontId="2" fillId="14" borderId="0" applyNumberFormat="0" applyBorder="0" applyProtection="0">
      <alignment vertical="center" wrapText="1"/>
    </xf>
    <xf numFmtId="0" fontId="2" fillId="19" borderId="0" applyNumberFormat="0" applyBorder="0" applyProtection="0">
      <alignment vertical="center" wrapText="1"/>
    </xf>
    <xf numFmtId="0" fontId="2" fillId="22" borderId="0" applyNumberFormat="0" applyBorder="0" applyProtection="0">
      <alignment vertical="center" wrapText="1"/>
    </xf>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 fillId="23" borderId="1" applyNumberFormat="0" applyProtection="0">
      <alignment vertical="center" wrapText="1"/>
    </xf>
    <xf numFmtId="0" fontId="4" fillId="23" borderId="1" applyNumberFormat="0" applyAlignment="0" applyProtection="0"/>
    <xf numFmtId="200" fontId="0" fillId="0" borderId="0" applyFont="0" applyFill="0" applyBorder="0" applyAlignment="0" applyProtection="0"/>
    <xf numFmtId="0" fontId="5" fillId="5" borderId="0" applyNumberFormat="0" applyBorder="0" applyProtection="0">
      <alignment vertical="center" wrapText="1"/>
    </xf>
    <xf numFmtId="0" fontId="6" fillId="0" borderId="0" applyNumberFormat="0" applyFill="0" applyBorder="0" applyProtection="0">
      <alignment vertical="center" wrapText="1"/>
    </xf>
    <xf numFmtId="0" fontId="4" fillId="23" borderId="1" applyNumberFormat="0" applyProtection="0">
      <alignment vertical="center" wrapText="1"/>
    </xf>
    <xf numFmtId="0" fontId="7" fillId="24" borderId="2" applyNumberFormat="0" applyProtection="0">
      <alignment vertical="center" wrapText="1"/>
    </xf>
    <xf numFmtId="171" fontId="0" fillId="0" borderId="0" applyFont="0" applyFill="0" applyBorder="0" applyAlignment="0" applyProtection="0"/>
    <xf numFmtId="169" fontId="0" fillId="0" borderId="0" applyFont="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lignment/>
      <protection/>
    </xf>
    <xf numFmtId="0" fontId="9" fillId="0" borderId="0" applyNumberFormat="0" applyFill="0" applyBorder="0" applyProtection="0">
      <alignment vertical="center" wrapText="1"/>
    </xf>
    <xf numFmtId="0" fontId="10" fillId="0" borderId="0" applyNumberFormat="0" applyFill="0" applyBorder="0" applyAlignment="0" applyProtection="0"/>
    <xf numFmtId="0" fontId="11" fillId="6" borderId="0" applyNumberFormat="0" applyBorder="0" applyProtection="0">
      <alignment vertical="center" wrapText="1"/>
    </xf>
    <xf numFmtId="0" fontId="5" fillId="5" borderId="0" applyNumberFormat="0" applyBorder="0" applyAlignment="0" applyProtection="0"/>
    <xf numFmtId="0" fontId="11" fillId="6" borderId="0" applyNumberFormat="0" applyBorder="0" applyAlignment="0" applyProtection="0"/>
    <xf numFmtId="0" fontId="12" fillId="0" borderId="3" applyNumberFormat="0" applyFill="0" applyProtection="0">
      <alignment vertical="center" wrapText="1"/>
    </xf>
    <xf numFmtId="0" fontId="13" fillId="0" borderId="4" applyNumberFormat="0" applyFill="0" applyProtection="0">
      <alignment vertical="center" wrapText="1"/>
    </xf>
    <xf numFmtId="0" fontId="14" fillId="0" borderId="5" applyNumberFormat="0" applyFill="0" applyProtection="0">
      <alignment vertical="center" wrapText="1"/>
    </xf>
    <xf numFmtId="0" fontId="14" fillId="0" borderId="0" applyNumberFormat="0" applyFill="0" applyBorder="0" applyProtection="0">
      <alignment vertical="center" wrapText="1"/>
    </xf>
    <xf numFmtId="0" fontId="6" fillId="0" borderId="0" applyNumberFormat="0" applyFill="0" applyBorder="0" applyAlignment="0" applyProtection="0"/>
    <xf numFmtId="0" fontId="15" fillId="0" borderId="0" applyNumberFormat="0" applyFill="0" applyBorder="0" applyAlignment="0" applyProtection="0"/>
    <xf numFmtId="0" fontId="16" fillId="12" borderId="1" applyNumberFormat="0" applyProtection="0">
      <alignment vertical="center" wrapText="1"/>
    </xf>
    <xf numFmtId="0" fontId="16" fillId="12" borderId="1" applyNumberFormat="0" applyProtection="0">
      <alignment vertical="center" wrapText="1"/>
    </xf>
    <xf numFmtId="0" fontId="2" fillId="2" borderId="0" applyNumberFormat="0" applyBorder="0" applyProtection="0">
      <alignment vertical="center" wrapText="1"/>
    </xf>
    <xf numFmtId="0" fontId="2" fillId="3" borderId="0" applyNumberFormat="0" applyBorder="0" applyProtection="0">
      <alignment vertical="center" wrapText="1"/>
    </xf>
    <xf numFmtId="0" fontId="2" fillId="13" borderId="0" applyNumberFormat="0" applyBorder="0" applyProtection="0">
      <alignment vertical="center" wrapText="1"/>
    </xf>
    <xf numFmtId="0" fontId="2" fillId="14" borderId="0" applyNumberFormat="0" applyBorder="0" applyProtection="0">
      <alignment vertical="center" wrapText="1"/>
    </xf>
    <xf numFmtId="0" fontId="2" fillId="19" borderId="0" applyNumberFormat="0" applyBorder="0" applyProtection="0">
      <alignment vertical="center" wrapText="1"/>
    </xf>
    <xf numFmtId="0" fontId="2" fillId="20" borderId="0" applyNumberFormat="0" applyBorder="0" applyProtection="0">
      <alignment vertical="center" wrapText="1"/>
    </xf>
    <xf numFmtId="0" fontId="17" fillId="23" borderId="6" applyNumberFormat="0" applyProtection="0">
      <alignment vertical="center" wrapText="1"/>
    </xf>
    <xf numFmtId="0" fontId="18" fillId="0" borderId="7" applyNumberFormat="0" applyFill="0" applyAlignment="0" applyProtection="0"/>
    <xf numFmtId="0" fontId="7" fillId="24" borderId="2" applyNumberFormat="0" applyAlignment="0" applyProtection="0"/>
    <xf numFmtId="0" fontId="18" fillId="0" borderId="7" applyNumberFormat="0" applyFill="0" applyProtection="0">
      <alignment vertical="center" wrapText="1"/>
    </xf>
    <xf numFmtId="0" fontId="11" fillId="6" borderId="0" applyNumberFormat="0" applyBorder="0" applyProtection="0">
      <alignment vertical="center" wrapText="1"/>
    </xf>
    <xf numFmtId="0" fontId="19" fillId="0" borderId="8" applyNumberFormat="0" applyFill="0" applyAlignment="0" applyProtection="0"/>
    <xf numFmtId="0" fontId="19" fillId="0" borderId="8" applyNumberFormat="0" applyFill="0" applyAlignment="0" applyProtection="0"/>
    <xf numFmtId="0" fontId="29" fillId="25" borderId="9" applyNumberFormat="0" applyAlignment="0" applyProtection="0"/>
    <xf numFmtId="0" fontId="20" fillId="26" borderId="0" applyNumberFormat="0" applyBorder="0" applyProtection="0">
      <alignment vertical="center" wrapText="1"/>
    </xf>
    <xf numFmtId="0" fontId="20" fillId="26" borderId="0" applyNumberFormat="0" applyBorder="0" applyAlignment="0" applyProtection="0"/>
    <xf numFmtId="0" fontId="20" fillId="26" borderId="0" applyNumberFormat="0" applyBorder="0" applyProtection="0">
      <alignment vertical="center" wrapText="1"/>
    </xf>
    <xf numFmtId="0" fontId="0" fillId="0" borderId="0">
      <alignment/>
      <protection/>
    </xf>
    <xf numFmtId="0" fontId="0" fillId="0" borderId="0">
      <alignment vertical="center" wrapText="1"/>
      <protection/>
    </xf>
    <xf numFmtId="0" fontId="0" fillId="0" borderId="0">
      <alignment/>
      <protection/>
    </xf>
    <xf numFmtId="0" fontId="0" fillId="0" borderId="0">
      <alignment/>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protection/>
    </xf>
    <xf numFmtId="0" fontId="0" fillId="0" borderId="0">
      <alignment/>
      <protection/>
    </xf>
    <xf numFmtId="0" fontId="0" fillId="0" borderId="0">
      <alignment vertical="center" wrapText="1"/>
      <protection/>
    </xf>
    <xf numFmtId="0" fontId="0" fillId="0" borderId="0">
      <alignmen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wrapText="1"/>
      <protection/>
    </xf>
    <xf numFmtId="0" fontId="0" fillId="0" borderId="0">
      <alignmen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21" fillId="0" borderId="0" applyNumberFormat="0" applyFill="0" applyBorder="0" applyProtection="0">
      <alignment vertical="center" wrapText="1"/>
    </xf>
    <xf numFmtId="0" fontId="0" fillId="25" borderId="9" applyNumberFormat="0" applyProtection="0">
      <alignment vertical="center" wrapText="1"/>
    </xf>
    <xf numFmtId="0" fontId="17" fillId="23" borderId="6" applyNumberFormat="0" applyProtection="0">
      <alignment vertical="center" wrapText="1"/>
    </xf>
    <xf numFmtId="0" fontId="9" fillId="0" borderId="0" applyNumberFormat="0" applyFill="0" applyBorder="0" applyProtection="0">
      <alignment vertical="center" wrapText="1"/>
    </xf>
    <xf numFmtId="0" fontId="7" fillId="24" borderId="2" applyNumberFormat="0" applyProtection="0">
      <alignment vertical="center" wrapText="1"/>
    </xf>
    <xf numFmtId="0" fontId="21" fillId="0" borderId="0" applyNumberForma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9" fontId="0" fillId="0" borderId="0" applyFont="0" applyFill="0" applyBorder="0" applyAlignment="0" applyProtection="0"/>
    <xf numFmtId="0" fontId="0" fillId="25" borderId="9" applyNumberFormat="0" applyProtection="0">
      <alignment vertical="center" wrapText="1"/>
    </xf>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9" fillId="0" borderId="8" applyNumberFormat="0" applyFill="0" applyProtection="0">
      <alignment vertical="center" wrapText="1"/>
    </xf>
    <xf numFmtId="0" fontId="19" fillId="0" borderId="8" applyNumberFormat="0" applyFill="0" applyProtection="0">
      <alignment vertical="center" wrapText="1"/>
    </xf>
    <xf numFmtId="0" fontId="9" fillId="0" borderId="0" applyNumberFormat="0" applyFill="0" applyBorder="0" applyAlignment="0" applyProtection="0"/>
    <xf numFmtId="0" fontId="16" fillId="12" borderId="1" applyNumberFormat="0" applyAlignment="0" applyProtection="0"/>
    <xf numFmtId="0" fontId="5" fillId="5" borderId="0" applyNumberFormat="0" applyBorder="0" applyProtection="0">
      <alignment vertical="center" wrapText="1"/>
    </xf>
    <xf numFmtId="0" fontId="3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21" fillId="0" borderId="0" applyNumberFormat="0" applyFill="0" applyBorder="0" applyProtection="0">
      <alignment vertical="center" wrapText="1"/>
    </xf>
    <xf numFmtId="0" fontId="18" fillId="0" borderId="7" applyNumberFormat="0" applyFill="0" applyProtection="0">
      <alignment vertical="center" wrapText="1"/>
    </xf>
    <xf numFmtId="0" fontId="17" fillId="23" borderId="6" applyNumberFormat="0" applyAlignment="0" applyProtection="0"/>
    <xf numFmtId="0" fontId="12" fillId="0" borderId="3" applyNumberFormat="0" applyFill="0" applyProtection="0">
      <alignment vertical="center" wrapText="1"/>
    </xf>
    <xf numFmtId="0" fontId="13" fillId="0" borderId="4" applyNumberFormat="0" applyFill="0" applyProtection="0">
      <alignment vertical="center" wrapText="1"/>
    </xf>
    <xf numFmtId="0" fontId="14" fillId="0" borderId="5" applyNumberFormat="0" applyFill="0" applyProtection="0">
      <alignment vertical="center" wrapText="1"/>
    </xf>
    <xf numFmtId="0" fontId="14" fillId="0" borderId="0" applyNumberFormat="0" applyFill="0" applyBorder="0" applyProtection="0">
      <alignment vertical="center" wrapText="1"/>
    </xf>
    <xf numFmtId="0" fontId="6" fillId="0" borderId="0" applyNumberFormat="0" applyFill="0" applyBorder="0" applyProtection="0">
      <alignment vertical="center" wrapText="1"/>
    </xf>
    <xf numFmtId="0" fontId="0" fillId="0" borderId="0">
      <alignment/>
      <protection/>
    </xf>
  </cellStyleXfs>
  <cellXfs count="304">
    <xf numFmtId="0" fontId="0" fillId="0" borderId="0" xfId="0" applyAlignment="1">
      <alignment/>
    </xf>
    <xf numFmtId="0" fontId="27" fillId="0" borderId="0" xfId="0" applyFont="1" applyFill="1" applyAlignment="1">
      <alignment vertical="center"/>
    </xf>
    <xf numFmtId="0" fontId="24" fillId="0" borderId="0" xfId="195" applyFont="1" applyFill="1" applyBorder="1" applyAlignment="1">
      <alignment vertical="center" wrapText="1"/>
      <protection/>
    </xf>
    <xf numFmtId="0" fontId="23" fillId="0" borderId="0" xfId="197" applyFont="1" applyFill="1" applyAlignment="1">
      <alignment horizontal="left" vertical="center" wrapText="1"/>
      <protection/>
    </xf>
    <xf numFmtId="0" fontId="23" fillId="0" borderId="0" xfId="197" applyFont="1" applyFill="1" applyAlignment="1">
      <alignment vertical="center" wrapText="1"/>
      <protection/>
    </xf>
    <xf numFmtId="0" fontId="22" fillId="0" borderId="0" xfId="197" applyFont="1" applyFill="1" applyBorder="1" applyAlignment="1">
      <alignment horizontal="center" vertical="center" wrapText="1"/>
      <protection/>
    </xf>
    <xf numFmtId="0" fontId="23" fillId="0" borderId="0" xfId="197" applyFont="1" applyFill="1" applyBorder="1" applyAlignment="1">
      <alignment horizontal="left" vertical="center"/>
      <protection/>
    </xf>
    <xf numFmtId="0" fontId="23" fillId="0" borderId="0" xfId="197" applyFont="1" applyFill="1" applyBorder="1" applyAlignment="1">
      <alignment horizontal="left" vertical="center" wrapText="1"/>
      <protection/>
    </xf>
    <xf numFmtId="0" fontId="23" fillId="0" borderId="0" xfId="197" applyFont="1" applyFill="1" applyBorder="1" applyAlignment="1">
      <alignment vertical="center" wrapText="1"/>
      <protection/>
    </xf>
    <xf numFmtId="0" fontId="24" fillId="0" borderId="0" xfId="197" applyFont="1" applyFill="1" applyBorder="1" applyAlignment="1">
      <alignment vertical="center" wrapText="1"/>
      <protection/>
    </xf>
    <xf numFmtId="0" fontId="24" fillId="0" borderId="0" xfId="197" applyFont="1" applyFill="1" applyAlignment="1">
      <alignment vertical="center"/>
      <protection/>
    </xf>
    <xf numFmtId="186" fontId="23" fillId="0" borderId="0" xfId="197" applyNumberFormat="1" applyFont="1" applyFill="1" applyAlignment="1">
      <alignment vertical="center" wrapText="1"/>
      <protection/>
    </xf>
    <xf numFmtId="2" fontId="23" fillId="0" borderId="0" xfId="197" applyNumberFormat="1" applyFont="1" applyFill="1" applyBorder="1" applyAlignment="1">
      <alignment horizontal="right" vertical="center" wrapText="1"/>
      <protection/>
    </xf>
    <xf numFmtId="0" fontId="23" fillId="0" borderId="0" xfId="197" applyFont="1" applyFill="1" applyAlignment="1">
      <alignment horizontal="right" vertical="center"/>
      <protection/>
    </xf>
    <xf numFmtId="2" fontId="22" fillId="0" borderId="0" xfId="197" applyNumberFormat="1" applyFont="1" applyFill="1" applyBorder="1" applyAlignment="1">
      <alignment horizontal="left" vertical="center" wrapText="1"/>
      <protection/>
    </xf>
    <xf numFmtId="0" fontId="23" fillId="0" borderId="0" xfId="197" applyFont="1" applyFill="1" applyAlignment="1">
      <alignment vertical="center"/>
      <protection/>
    </xf>
    <xf numFmtId="0" fontId="23" fillId="0" borderId="10" xfId="197" applyFont="1" applyFill="1" applyBorder="1" applyAlignment="1">
      <alignment horizontal="center" vertical="center" wrapText="1"/>
      <protection/>
    </xf>
    <xf numFmtId="0" fontId="23" fillId="0" borderId="11" xfId="197" applyFont="1" applyFill="1" applyBorder="1" applyAlignment="1">
      <alignment horizontal="center" vertical="center" wrapText="1"/>
      <protection/>
    </xf>
    <xf numFmtId="0" fontId="22" fillId="0" borderId="11" xfId="197" applyFont="1" applyFill="1" applyBorder="1" applyAlignment="1">
      <alignment horizontal="center" vertical="center" wrapText="1"/>
      <protection/>
    </xf>
    <xf numFmtId="0" fontId="22" fillId="0" borderId="12" xfId="197" applyFont="1" applyFill="1" applyBorder="1" applyAlignment="1">
      <alignment horizontal="center" vertical="center" wrapText="1"/>
      <protection/>
    </xf>
    <xf numFmtId="186" fontId="23" fillId="0" borderId="13" xfId="197" applyNumberFormat="1" applyFont="1" applyFill="1" applyBorder="1" applyAlignment="1">
      <alignment horizontal="center" vertical="center" wrapText="1"/>
      <protection/>
    </xf>
    <xf numFmtId="186" fontId="23" fillId="0" borderId="14" xfId="197" applyNumberFormat="1" applyFont="1" applyFill="1" applyBorder="1" applyAlignment="1">
      <alignment horizontal="center" vertical="center" wrapText="1"/>
      <protection/>
    </xf>
    <xf numFmtId="2" fontId="23" fillId="0" borderId="15" xfId="197" applyNumberFormat="1" applyFont="1" applyFill="1" applyBorder="1" applyAlignment="1">
      <alignment horizontal="center" vertical="center" wrapText="1"/>
      <protection/>
    </xf>
    <xf numFmtId="2" fontId="22" fillId="0" borderId="16" xfId="197" applyNumberFormat="1" applyFont="1" applyFill="1" applyBorder="1" applyAlignment="1">
      <alignment horizontal="center" vertical="center" wrapText="1"/>
      <protection/>
    </xf>
    <xf numFmtId="2" fontId="23" fillId="0" borderId="16" xfId="197" applyNumberFormat="1" applyFont="1" applyFill="1" applyBorder="1" applyAlignment="1">
      <alignment horizontal="center" vertical="center"/>
      <protection/>
    </xf>
    <xf numFmtId="2" fontId="22" fillId="0" borderId="17" xfId="197" applyNumberFormat="1" applyFont="1" applyFill="1" applyBorder="1" applyAlignment="1">
      <alignment horizontal="center" vertical="center"/>
      <protection/>
    </xf>
    <xf numFmtId="0" fontId="23" fillId="0" borderId="0" xfId="197" applyFont="1" applyFill="1" applyBorder="1" applyAlignment="1">
      <alignment horizontal="center" vertical="center"/>
      <protection/>
    </xf>
    <xf numFmtId="0" fontId="23" fillId="0" borderId="0" xfId="197" applyFont="1" applyFill="1" applyAlignment="1">
      <alignment horizontal="left" vertical="center"/>
      <protection/>
    </xf>
    <xf numFmtId="0" fontId="23" fillId="0" borderId="18" xfId="198" applyFont="1" applyFill="1" applyBorder="1" applyAlignment="1" quotePrefix="1">
      <alignment horizontal="center" vertical="center" wrapText="1"/>
      <protection/>
    </xf>
    <xf numFmtId="2" fontId="23" fillId="0" borderId="19" xfId="225" applyNumberFormat="1" applyFont="1" applyFill="1" applyBorder="1" applyAlignment="1">
      <alignment vertical="center" wrapText="1"/>
      <protection/>
    </xf>
    <xf numFmtId="0" fontId="25" fillId="0" borderId="19" xfId="225" applyFont="1" applyFill="1" applyBorder="1" applyAlignment="1">
      <alignment horizontal="center" vertical="center" wrapText="1"/>
      <protection/>
    </xf>
    <xf numFmtId="2" fontId="23" fillId="0" borderId="19" xfId="225" applyNumberFormat="1" applyFont="1" applyFill="1" applyBorder="1" applyAlignment="1">
      <alignment horizontal="right" vertical="center" shrinkToFit="1"/>
      <protection/>
    </xf>
    <xf numFmtId="2" fontId="23" fillId="0" borderId="19" xfId="225" applyNumberFormat="1" applyFont="1" applyFill="1" applyBorder="1" applyAlignment="1">
      <alignment horizontal="right" vertical="center" wrapText="1"/>
      <protection/>
    </xf>
    <xf numFmtId="0" fontId="23" fillId="0" borderId="19" xfId="225" applyFont="1" applyFill="1" applyBorder="1" applyAlignment="1">
      <alignment horizontal="center" vertical="center" wrapText="1"/>
      <protection/>
    </xf>
    <xf numFmtId="2" fontId="23" fillId="0" borderId="19" xfId="198" applyNumberFormat="1" applyFont="1" applyFill="1" applyBorder="1" applyAlignment="1">
      <alignment horizontal="right" vertical="center" wrapText="1"/>
      <protection/>
    </xf>
    <xf numFmtId="0" fontId="23" fillId="0" borderId="19" xfId="198" applyFont="1" applyFill="1" applyBorder="1" applyAlignment="1">
      <alignment horizontal="center" vertical="center" wrapText="1"/>
      <protection/>
    </xf>
    <xf numFmtId="0" fontId="23" fillId="0" borderId="0" xfId="198" applyFont="1" applyFill="1" applyAlignment="1">
      <alignment horizontal="left" vertical="center" wrapText="1"/>
      <protection/>
    </xf>
    <xf numFmtId="0" fontId="23" fillId="0" borderId="0" xfId="198" applyFont="1" applyFill="1" applyAlignment="1">
      <alignment vertical="center" wrapText="1"/>
      <protection/>
    </xf>
    <xf numFmtId="2" fontId="23" fillId="0" borderId="0" xfId="198" applyNumberFormat="1" applyFont="1" applyFill="1" applyAlignment="1">
      <alignment vertical="center" wrapText="1"/>
      <protection/>
    </xf>
    <xf numFmtId="0" fontId="23" fillId="0" borderId="0" xfId="198" applyFont="1" applyFill="1" applyBorder="1" applyAlignment="1">
      <alignment horizontal="left" vertical="center" wrapText="1"/>
      <protection/>
    </xf>
    <xf numFmtId="0" fontId="22" fillId="0" borderId="0" xfId="198" applyFont="1" applyFill="1" applyBorder="1" applyAlignment="1">
      <alignment horizontal="center" vertical="center" wrapText="1"/>
      <protection/>
    </xf>
    <xf numFmtId="0" fontId="22" fillId="0" borderId="0" xfId="198" applyFont="1" applyFill="1" applyBorder="1" applyAlignment="1">
      <alignment horizontal="center" vertical="center"/>
      <protection/>
    </xf>
    <xf numFmtId="0" fontId="22" fillId="0" borderId="0" xfId="198" applyFont="1" applyFill="1" applyAlignment="1">
      <alignment horizontal="center" vertical="center"/>
      <protection/>
    </xf>
    <xf numFmtId="0" fontId="23" fillId="0" borderId="0" xfId="198" applyFont="1" applyFill="1" applyBorder="1" applyAlignment="1">
      <alignment horizontal="left" vertical="center"/>
      <protection/>
    </xf>
    <xf numFmtId="0" fontId="23" fillId="0" borderId="0" xfId="198" applyFont="1" applyFill="1" applyAlignment="1">
      <alignment horizontal="left" vertical="center"/>
      <protection/>
    </xf>
    <xf numFmtId="2" fontId="23" fillId="0" borderId="0" xfId="198" applyNumberFormat="1" applyFont="1" applyFill="1" applyBorder="1" applyAlignment="1">
      <alignment horizontal="left" vertical="center"/>
      <protection/>
    </xf>
    <xf numFmtId="0" fontId="24" fillId="0" borderId="0" xfId="198" applyFont="1" applyFill="1" applyBorder="1" applyAlignment="1">
      <alignment vertical="center"/>
      <protection/>
    </xf>
    <xf numFmtId="0" fontId="23" fillId="0" borderId="0" xfId="198" applyFont="1" applyFill="1" applyBorder="1" applyAlignment="1">
      <alignment vertical="center"/>
      <protection/>
    </xf>
    <xf numFmtId="0" fontId="23" fillId="0" borderId="0" xfId="198" applyFont="1" applyFill="1" applyBorder="1" applyAlignment="1">
      <alignment horizontal="center" vertical="center" wrapText="1"/>
      <protection/>
    </xf>
    <xf numFmtId="2" fontId="22" fillId="0" borderId="0" xfId="198" applyNumberFormat="1" applyFont="1" applyFill="1" applyBorder="1" applyAlignment="1">
      <alignment horizontal="center" vertical="center" wrapText="1"/>
      <protection/>
    </xf>
    <xf numFmtId="2" fontId="23" fillId="0" borderId="0" xfId="198" applyNumberFormat="1" applyFont="1" applyFill="1" applyBorder="1" applyAlignment="1">
      <alignment horizontal="center" vertical="center" wrapText="1"/>
      <protection/>
    </xf>
    <xf numFmtId="0" fontId="22" fillId="0" borderId="20" xfId="198" applyFont="1" applyFill="1" applyBorder="1" applyAlignment="1">
      <alignment horizontal="center" vertical="center" wrapText="1"/>
      <protection/>
    </xf>
    <xf numFmtId="0" fontId="22" fillId="0" borderId="21" xfId="198" applyFont="1" applyFill="1" applyBorder="1" applyAlignment="1">
      <alignment horizontal="center" vertical="center" wrapText="1"/>
      <protection/>
    </xf>
    <xf numFmtId="0" fontId="22" fillId="0" borderId="22" xfId="198" applyFont="1" applyFill="1" applyBorder="1" applyAlignment="1">
      <alignment horizontal="center" vertical="center" wrapText="1"/>
      <protection/>
    </xf>
    <xf numFmtId="0" fontId="22" fillId="0" borderId="0" xfId="198" applyFont="1" applyFill="1" applyAlignment="1">
      <alignment horizontal="left" vertical="center" wrapText="1"/>
      <protection/>
    </xf>
    <xf numFmtId="0" fontId="23" fillId="0" borderId="0" xfId="196" applyFont="1" applyFill="1" applyBorder="1" applyAlignment="1">
      <alignment horizontal="left" vertical="center" wrapText="1"/>
      <protection/>
    </xf>
    <xf numFmtId="2" fontId="23" fillId="0" borderId="19" xfId="0" applyNumberFormat="1" applyFont="1" applyFill="1" applyBorder="1" applyAlignment="1">
      <alignment horizontal="right" vertical="center" shrinkToFit="1"/>
    </xf>
    <xf numFmtId="2" fontId="23" fillId="0" borderId="19" xfId="0" applyNumberFormat="1" applyFont="1" applyFill="1" applyBorder="1" applyAlignment="1">
      <alignment horizontal="right" vertical="center" wrapText="1"/>
    </xf>
    <xf numFmtId="2" fontId="23" fillId="0" borderId="19" xfId="0" applyNumberFormat="1" applyFont="1" applyFill="1" applyBorder="1" applyAlignment="1">
      <alignment horizontal="right" vertical="center"/>
    </xf>
    <xf numFmtId="2" fontId="23" fillId="0" borderId="19" xfId="0" applyNumberFormat="1" applyFont="1" applyFill="1" applyBorder="1" applyAlignment="1">
      <alignment vertical="center" wrapText="1"/>
    </xf>
    <xf numFmtId="0" fontId="23" fillId="0" borderId="0" xfId="196" applyFont="1" applyFill="1" applyAlignment="1">
      <alignment vertical="center" wrapText="1"/>
      <protection/>
    </xf>
    <xf numFmtId="0" fontId="23" fillId="0" borderId="0" xfId="196" applyFont="1" applyFill="1" applyAlignment="1">
      <alignment vertical="center"/>
      <protection/>
    </xf>
    <xf numFmtId="0" fontId="23" fillId="0" borderId="0" xfId="196" applyFont="1" applyFill="1" applyAlignment="1">
      <alignment horizontal="left" vertical="center" wrapText="1"/>
      <protection/>
    </xf>
    <xf numFmtId="0" fontId="28" fillId="0" borderId="0" xfId="196" applyFont="1" applyFill="1" applyAlignment="1">
      <alignment horizontal="center" vertical="center"/>
      <protection/>
    </xf>
    <xf numFmtId="0" fontId="24" fillId="0" borderId="0" xfId="0" applyFont="1" applyFill="1" applyAlignment="1">
      <alignment vertical="center"/>
    </xf>
    <xf numFmtId="0" fontId="23" fillId="0" borderId="0" xfId="196" applyFont="1" applyFill="1" applyBorder="1" applyAlignment="1">
      <alignment horizontal="left" vertical="center"/>
      <protection/>
    </xf>
    <xf numFmtId="2" fontId="23" fillId="0" borderId="0" xfId="196" applyNumberFormat="1" applyFont="1" applyFill="1" applyBorder="1" applyAlignment="1">
      <alignment horizontal="left" vertical="center"/>
      <protection/>
    </xf>
    <xf numFmtId="0" fontId="24" fillId="0" borderId="0" xfId="196" applyFont="1" applyFill="1" applyBorder="1" applyAlignment="1">
      <alignment vertical="center"/>
      <protection/>
    </xf>
    <xf numFmtId="2" fontId="23" fillId="0" borderId="0" xfId="196" applyNumberFormat="1" applyFont="1" applyFill="1" applyAlignment="1">
      <alignment vertical="center" wrapText="1"/>
      <protection/>
    </xf>
    <xf numFmtId="0" fontId="23" fillId="0" borderId="0" xfId="196" applyFont="1" applyFill="1" applyBorder="1" applyAlignment="1">
      <alignment vertical="center" wrapText="1"/>
      <protection/>
    </xf>
    <xf numFmtId="2" fontId="22" fillId="0" borderId="0" xfId="196" applyNumberFormat="1" applyFont="1" applyFill="1" applyAlignment="1">
      <alignment horizontal="center" vertical="center"/>
      <protection/>
    </xf>
    <xf numFmtId="0" fontId="23" fillId="0" borderId="0" xfId="196" applyFont="1" applyFill="1" applyAlignment="1">
      <alignment horizontal="center" vertical="center"/>
      <protection/>
    </xf>
    <xf numFmtId="186" fontId="23" fillId="0" borderId="19" xfId="196" applyNumberFormat="1" applyFont="1" applyFill="1" applyBorder="1" applyAlignment="1">
      <alignment horizontal="center" vertical="center"/>
      <protection/>
    </xf>
    <xf numFmtId="2" fontId="23" fillId="0" borderId="19" xfId="196" applyNumberFormat="1" applyFont="1" applyFill="1" applyBorder="1" applyAlignment="1">
      <alignment vertical="center"/>
      <protection/>
    </xf>
    <xf numFmtId="2" fontId="23" fillId="0" borderId="16" xfId="196" applyNumberFormat="1" applyFont="1" applyFill="1" applyBorder="1" applyAlignment="1">
      <alignment vertical="center"/>
      <protection/>
    </xf>
    <xf numFmtId="2" fontId="22" fillId="0" borderId="23" xfId="196" applyNumberFormat="1" applyFont="1" applyFill="1" applyBorder="1" applyAlignment="1">
      <alignment vertical="center"/>
      <protection/>
    </xf>
    <xf numFmtId="2" fontId="22" fillId="0" borderId="24" xfId="196" applyNumberFormat="1" applyFont="1" applyFill="1" applyBorder="1" applyAlignment="1">
      <alignment vertical="center"/>
      <protection/>
    </xf>
    <xf numFmtId="2" fontId="23" fillId="0" borderId="0" xfId="196" applyNumberFormat="1" applyFont="1" applyFill="1" applyBorder="1" applyAlignment="1">
      <alignment vertical="center" wrapText="1"/>
      <protection/>
    </xf>
    <xf numFmtId="2" fontId="22" fillId="0" borderId="16" xfId="196" applyNumberFormat="1" applyFont="1" applyFill="1" applyBorder="1" applyAlignment="1">
      <alignment vertical="center" wrapText="1"/>
      <protection/>
    </xf>
    <xf numFmtId="2" fontId="22" fillId="0" borderId="17" xfId="196" applyNumberFormat="1" applyFont="1" applyFill="1" applyBorder="1" applyAlignment="1">
      <alignment vertical="center" wrapText="1"/>
      <protection/>
    </xf>
    <xf numFmtId="2" fontId="23" fillId="0" borderId="0" xfId="196" applyNumberFormat="1" applyFont="1" applyFill="1" applyBorder="1" applyAlignment="1">
      <alignment vertical="center"/>
      <protection/>
    </xf>
    <xf numFmtId="0" fontId="27" fillId="0" borderId="0" xfId="0" applyFont="1" applyFill="1" applyAlignment="1">
      <alignment horizontal="left" vertical="center"/>
    </xf>
    <xf numFmtId="2" fontId="22" fillId="0" borderId="20" xfId="196" applyNumberFormat="1" applyFont="1" applyFill="1" applyBorder="1" applyAlignment="1">
      <alignment vertical="center"/>
      <protection/>
    </xf>
    <xf numFmtId="10" fontId="23" fillId="0" borderId="19" xfId="198" applyNumberFormat="1" applyFont="1" applyFill="1" applyBorder="1" applyAlignment="1">
      <alignment horizontal="right" vertical="center"/>
      <protection/>
    </xf>
    <xf numFmtId="2" fontId="23" fillId="0" borderId="19" xfId="198" applyNumberFormat="1" applyFont="1" applyFill="1" applyBorder="1" applyAlignment="1">
      <alignment horizontal="right" vertical="center"/>
      <protection/>
    </xf>
    <xf numFmtId="2" fontId="23" fillId="0" borderId="19" xfId="198" applyNumberFormat="1" applyFont="1" applyFill="1" applyBorder="1" applyAlignment="1">
      <alignment vertical="center"/>
      <protection/>
    </xf>
    <xf numFmtId="2" fontId="23" fillId="0" borderId="19" xfId="198" applyNumberFormat="1" applyFont="1" applyFill="1" applyBorder="1" applyAlignment="1">
      <alignment vertical="center" wrapText="1"/>
      <protection/>
    </xf>
    <xf numFmtId="2" fontId="23" fillId="0" borderId="16" xfId="198" applyNumberFormat="1" applyFont="1" applyFill="1" applyBorder="1" applyAlignment="1">
      <alignment vertical="center"/>
      <protection/>
    </xf>
    <xf numFmtId="2" fontId="22" fillId="0" borderId="25" xfId="198" applyNumberFormat="1" applyFont="1" applyFill="1" applyBorder="1" applyAlignment="1">
      <alignment horizontal="right" vertical="center" wrapText="1"/>
      <protection/>
    </xf>
    <xf numFmtId="2" fontId="22" fillId="0" borderId="25" xfId="198" applyNumberFormat="1" applyFont="1" applyFill="1" applyBorder="1" applyAlignment="1">
      <alignment vertical="center" wrapText="1"/>
      <protection/>
    </xf>
    <xf numFmtId="2" fontId="22" fillId="0" borderId="17" xfId="198" applyNumberFormat="1" applyFont="1" applyFill="1" applyBorder="1" applyAlignment="1">
      <alignment vertical="center" wrapText="1"/>
      <protection/>
    </xf>
    <xf numFmtId="2" fontId="22" fillId="0" borderId="0" xfId="198" applyNumberFormat="1" applyFont="1" applyFill="1" applyBorder="1" applyAlignment="1">
      <alignment horizontal="center" vertical="center" wrapText="1"/>
      <protection/>
    </xf>
    <xf numFmtId="0" fontId="23" fillId="0" borderId="0" xfId="198" applyFont="1" applyFill="1" applyAlignment="1">
      <alignment vertical="center" wrapText="1"/>
      <protection/>
    </xf>
    <xf numFmtId="0" fontId="23" fillId="0" borderId="0" xfId="198" applyFont="1" applyFill="1" applyAlignment="1">
      <alignment horizontal="center" vertical="center" wrapText="1"/>
      <protection/>
    </xf>
    <xf numFmtId="0" fontId="23" fillId="0" borderId="0" xfId="198" applyFont="1" applyFill="1" applyBorder="1" applyAlignment="1">
      <alignment horizontal="center" vertical="center" wrapText="1"/>
      <protection/>
    </xf>
    <xf numFmtId="0" fontId="23" fillId="0" borderId="0" xfId="198" applyFont="1" applyFill="1" applyAlignment="1">
      <alignment horizontal="left" vertical="center" wrapText="1"/>
      <protection/>
    </xf>
    <xf numFmtId="0" fontId="26" fillId="0" borderId="18" xfId="198" applyFont="1" applyFill="1" applyBorder="1" applyAlignment="1" quotePrefix="1">
      <alignment horizontal="center" vertical="center" wrapText="1"/>
      <protection/>
    </xf>
    <xf numFmtId="0" fontId="26" fillId="0" borderId="19" xfId="225" applyFont="1" applyFill="1" applyBorder="1" applyAlignment="1">
      <alignment horizontal="center" vertical="center" wrapText="1"/>
      <protection/>
    </xf>
    <xf numFmtId="2" fontId="26" fillId="0" borderId="19" xfId="225" applyNumberFormat="1" applyFont="1" applyFill="1" applyBorder="1" applyAlignment="1">
      <alignment horizontal="right" vertical="center" shrinkToFit="1"/>
      <protection/>
    </xf>
    <xf numFmtId="2" fontId="26" fillId="0" borderId="19" xfId="225" applyNumberFormat="1" applyFont="1" applyFill="1" applyBorder="1" applyAlignment="1">
      <alignment horizontal="right" vertical="center" wrapText="1"/>
      <protection/>
    </xf>
    <xf numFmtId="2" fontId="26" fillId="0" borderId="19" xfId="198" applyNumberFormat="1" applyFont="1" applyFill="1" applyBorder="1" applyAlignment="1">
      <alignment horizontal="right" vertical="center" wrapText="1"/>
      <protection/>
    </xf>
    <xf numFmtId="2" fontId="26" fillId="0" borderId="19" xfId="225" applyNumberFormat="1" applyFont="1" applyFill="1" applyBorder="1" applyAlignment="1">
      <alignment vertical="center" wrapText="1"/>
      <protection/>
    </xf>
    <xf numFmtId="2" fontId="26" fillId="0" borderId="19" xfId="0" applyNumberFormat="1" applyFont="1" applyFill="1" applyBorder="1" applyAlignment="1">
      <alignment horizontal="right" vertical="center" shrinkToFit="1"/>
    </xf>
    <xf numFmtId="2" fontId="26" fillId="0" borderId="19" xfId="0" applyNumberFormat="1" applyFont="1" applyFill="1" applyBorder="1" applyAlignment="1">
      <alignment horizontal="right" vertical="center" wrapText="1"/>
    </xf>
    <xf numFmtId="2" fontId="23" fillId="0" borderId="14" xfId="196" applyNumberFormat="1" applyFont="1" applyFill="1" applyBorder="1" applyAlignment="1">
      <alignment vertical="center"/>
      <protection/>
    </xf>
    <xf numFmtId="0" fontId="23" fillId="0" borderId="26" xfId="196" applyFont="1" applyFill="1" applyBorder="1" applyAlignment="1">
      <alignment horizontal="center" vertical="center" wrapText="1"/>
      <protection/>
    </xf>
    <xf numFmtId="0" fontId="23" fillId="0" borderId="27" xfId="196" applyFont="1" applyFill="1" applyBorder="1" applyAlignment="1">
      <alignment horizontal="center" vertical="center" wrapText="1"/>
      <protection/>
    </xf>
    <xf numFmtId="2" fontId="23" fillId="0" borderId="15" xfId="196" applyNumberFormat="1" applyFont="1" applyFill="1" applyBorder="1" applyAlignment="1">
      <alignment vertical="center"/>
      <protection/>
    </xf>
    <xf numFmtId="186" fontId="23" fillId="0" borderId="14" xfId="196" applyNumberFormat="1" applyFont="1" applyFill="1" applyBorder="1" applyAlignment="1">
      <alignment horizontal="center" vertical="center"/>
      <protection/>
    </xf>
    <xf numFmtId="2" fontId="26" fillId="0" borderId="19" xfId="0" applyNumberFormat="1" applyFont="1" applyFill="1" applyBorder="1" applyAlignment="1">
      <alignment horizontal="right" vertical="center"/>
    </xf>
    <xf numFmtId="2" fontId="23" fillId="0" borderId="19" xfId="170" applyNumberFormat="1" applyFont="1" applyFill="1" applyBorder="1" applyAlignment="1">
      <alignment horizontal="right" vertical="center" wrapText="1"/>
      <protection/>
    </xf>
    <xf numFmtId="2" fontId="26" fillId="0" borderId="19" xfId="170" applyNumberFormat="1" applyFont="1" applyFill="1" applyBorder="1" applyAlignment="1">
      <alignment horizontal="right" vertical="center" wrapText="1"/>
      <protection/>
    </xf>
    <xf numFmtId="2" fontId="26" fillId="0" borderId="19" xfId="170" applyNumberFormat="1" applyFont="1" applyFill="1" applyBorder="1" applyAlignment="1">
      <alignment horizontal="right" vertical="center" wrapText="1"/>
      <protection/>
    </xf>
    <xf numFmtId="186" fontId="23" fillId="0" borderId="13" xfId="196" applyNumberFormat="1" applyFont="1" applyFill="1" applyBorder="1" applyAlignment="1">
      <alignment horizontal="center" vertical="center"/>
      <protection/>
    </xf>
    <xf numFmtId="186" fontId="23" fillId="0" borderId="18" xfId="196" applyNumberFormat="1" applyFont="1" applyFill="1" applyBorder="1" applyAlignment="1">
      <alignment horizontal="center" vertical="center"/>
      <protection/>
    </xf>
    <xf numFmtId="2" fontId="23" fillId="0" borderId="19" xfId="170" applyNumberFormat="1" applyFont="1" applyFill="1" applyBorder="1" applyAlignment="1">
      <alignment horizontal="right" vertical="center" wrapText="1"/>
      <protection/>
    </xf>
    <xf numFmtId="204" fontId="23" fillId="0" borderId="0" xfId="198" applyNumberFormat="1" applyFont="1" applyFill="1" applyAlignment="1">
      <alignment vertical="center" wrapText="1"/>
      <protection/>
    </xf>
    <xf numFmtId="0" fontId="22" fillId="0" borderId="10" xfId="198" applyFont="1" applyFill="1" applyBorder="1" applyAlignment="1">
      <alignment horizontal="center" vertical="center" wrapText="1"/>
      <protection/>
    </xf>
    <xf numFmtId="0" fontId="22" fillId="0" borderId="11" xfId="198" applyFont="1" applyFill="1" applyBorder="1" applyAlignment="1">
      <alignment horizontal="center" vertical="center" wrapText="1"/>
      <protection/>
    </xf>
    <xf numFmtId="0" fontId="22" fillId="0" borderId="12" xfId="198" applyFont="1" applyFill="1" applyBorder="1" applyAlignment="1">
      <alignment horizontal="center" vertical="center" wrapText="1"/>
      <protection/>
    </xf>
    <xf numFmtId="49" fontId="26" fillId="0" borderId="18" xfId="198" applyNumberFormat="1" applyFont="1" applyFill="1" applyBorder="1" applyAlignment="1">
      <alignment horizontal="center" vertical="center" wrapText="1"/>
      <protection/>
    </xf>
    <xf numFmtId="0" fontId="23" fillId="27" borderId="13" xfId="198" applyFont="1" applyFill="1" applyBorder="1" applyAlignment="1" quotePrefix="1">
      <alignment horizontal="center" vertical="center" wrapText="1"/>
      <protection/>
    </xf>
    <xf numFmtId="0" fontId="23" fillId="27" borderId="14" xfId="225" applyFont="1" applyFill="1" applyBorder="1" applyAlignment="1">
      <alignment horizontal="center" vertical="center" wrapText="1"/>
      <protection/>
    </xf>
    <xf numFmtId="2" fontId="23" fillId="27" borderId="14" xfId="225" applyNumberFormat="1" applyFont="1" applyFill="1" applyBorder="1" applyAlignment="1">
      <alignment vertical="center" wrapText="1"/>
      <protection/>
    </xf>
    <xf numFmtId="2" fontId="23" fillId="27" borderId="14" xfId="225" applyNumberFormat="1" applyFont="1" applyFill="1" applyBorder="1" applyAlignment="1">
      <alignment horizontal="right" vertical="center" shrinkToFit="1"/>
      <protection/>
    </xf>
    <xf numFmtId="2" fontId="23" fillId="27" borderId="14" xfId="0" applyNumberFormat="1" applyFont="1" applyFill="1" applyBorder="1" applyAlignment="1">
      <alignment horizontal="right" vertical="center" wrapText="1"/>
    </xf>
    <xf numFmtId="2" fontId="23" fillId="27" borderId="14" xfId="225" applyNumberFormat="1" applyFont="1" applyFill="1" applyBorder="1" applyAlignment="1">
      <alignment horizontal="right" vertical="center" wrapText="1"/>
      <protection/>
    </xf>
    <xf numFmtId="2" fontId="23" fillId="27" borderId="14" xfId="198" applyNumberFormat="1" applyFont="1" applyFill="1" applyBorder="1" applyAlignment="1">
      <alignment horizontal="right" vertical="center" wrapText="1"/>
      <protection/>
    </xf>
    <xf numFmtId="2" fontId="23" fillId="27" borderId="15" xfId="198" applyNumberFormat="1" applyFont="1" applyFill="1" applyBorder="1" applyAlignment="1">
      <alignment horizontal="right" vertical="center" wrapText="1"/>
      <protection/>
    </xf>
    <xf numFmtId="49" fontId="23" fillId="0" borderId="18" xfId="198" applyNumberFormat="1" applyFont="1" applyFill="1" applyBorder="1" applyAlignment="1">
      <alignment horizontal="center" vertical="center" wrapText="1"/>
      <protection/>
    </xf>
    <xf numFmtId="2" fontId="23" fillId="0" borderId="16" xfId="198" applyNumberFormat="1" applyFont="1" applyFill="1" applyBorder="1" applyAlignment="1">
      <alignment horizontal="right" vertical="center" wrapText="1"/>
      <protection/>
    </xf>
    <xf numFmtId="2" fontId="26" fillId="0" borderId="16" xfId="198" applyNumberFormat="1" applyFont="1" applyFill="1" applyBorder="1" applyAlignment="1">
      <alignment horizontal="right" vertical="center" wrapText="1"/>
      <protection/>
    </xf>
    <xf numFmtId="2" fontId="23" fillId="27" borderId="19" xfId="170" applyNumberFormat="1" applyFont="1" applyFill="1" applyBorder="1" applyAlignment="1">
      <alignment horizontal="right" vertical="center" wrapText="1"/>
      <protection/>
    </xf>
    <xf numFmtId="0" fontId="23" fillId="27" borderId="18" xfId="198" applyFont="1" applyFill="1" applyBorder="1" applyAlignment="1" quotePrefix="1">
      <alignment horizontal="center" vertical="center" wrapText="1"/>
      <protection/>
    </xf>
    <xf numFmtId="2" fontId="23" fillId="27" borderId="19" xfId="0" applyNumberFormat="1" applyFont="1" applyFill="1" applyBorder="1" applyAlignment="1">
      <alignment horizontal="center" vertical="center" wrapText="1"/>
    </xf>
    <xf numFmtId="0" fontId="26" fillId="0" borderId="19" xfId="198" applyFont="1" applyFill="1" applyBorder="1" applyAlignment="1">
      <alignment horizontal="center" vertical="center" wrapText="1"/>
      <protection/>
    </xf>
    <xf numFmtId="0" fontId="23" fillId="27" borderId="19" xfId="0" applyFont="1" applyFill="1" applyBorder="1" applyAlignment="1">
      <alignment horizontal="center" vertical="center" wrapText="1"/>
    </xf>
    <xf numFmtId="0" fontId="23" fillId="0" borderId="0" xfId="197" applyFont="1" applyFill="1" applyAlignment="1">
      <alignment horizontal="center" vertical="center" wrapText="1"/>
      <protection/>
    </xf>
    <xf numFmtId="2" fontId="23" fillId="0" borderId="16" xfId="170" applyNumberFormat="1" applyFont="1" applyFill="1" applyBorder="1" applyAlignment="1">
      <alignment horizontal="right" vertical="center" wrapText="1"/>
      <protection/>
    </xf>
    <xf numFmtId="186" fontId="23" fillId="0" borderId="28" xfId="196" applyNumberFormat="1" applyFont="1" applyFill="1" applyBorder="1" applyAlignment="1">
      <alignment horizontal="center" vertical="center"/>
      <protection/>
    </xf>
    <xf numFmtId="186" fontId="23" fillId="0" borderId="25" xfId="196" applyNumberFormat="1" applyFont="1" applyFill="1" applyBorder="1" applyAlignment="1">
      <alignment horizontal="center" vertical="center"/>
      <protection/>
    </xf>
    <xf numFmtId="0" fontId="23" fillId="0" borderId="29" xfId="198" applyFont="1" applyFill="1" applyBorder="1" applyAlignment="1">
      <alignment horizontal="center" vertical="center"/>
      <protection/>
    </xf>
    <xf numFmtId="2" fontId="23" fillId="0" borderId="25" xfId="196" applyNumberFormat="1" applyFont="1" applyFill="1" applyBorder="1" applyAlignment="1">
      <alignment vertical="center"/>
      <protection/>
    </xf>
    <xf numFmtId="2" fontId="23" fillId="0" borderId="17" xfId="196" applyNumberFormat="1" applyFont="1" applyFill="1" applyBorder="1" applyAlignment="1">
      <alignment vertical="center"/>
      <protection/>
    </xf>
    <xf numFmtId="0" fontId="23" fillId="27" borderId="19" xfId="225" applyFont="1" applyFill="1" applyBorder="1" applyAlignment="1">
      <alignment horizontal="center" vertical="center" wrapText="1"/>
      <protection/>
    </xf>
    <xf numFmtId="49" fontId="23" fillId="27" borderId="18" xfId="198" applyNumberFormat="1" applyFont="1" applyFill="1" applyBorder="1" applyAlignment="1">
      <alignment horizontal="center" vertical="center" wrapText="1"/>
      <protection/>
    </xf>
    <xf numFmtId="0" fontId="22" fillId="0" borderId="14" xfId="198" applyFont="1" applyFill="1" applyBorder="1" applyAlignment="1">
      <alignment horizontal="right" vertical="center"/>
      <protection/>
    </xf>
    <xf numFmtId="2" fontId="22" fillId="0" borderId="14" xfId="198" applyNumberFormat="1" applyFont="1" applyFill="1" applyBorder="1" applyAlignment="1">
      <alignment horizontal="right" vertical="center"/>
      <protection/>
    </xf>
    <xf numFmtId="0" fontId="23" fillId="0" borderId="19" xfId="0" applyFont="1" applyBorder="1" applyAlignment="1">
      <alignment horizontal="left" vertical="center" wrapText="1"/>
    </xf>
    <xf numFmtId="0" fontId="23" fillId="0" borderId="19" xfId="0" applyFont="1" applyBorder="1" applyAlignment="1">
      <alignment horizontal="center" vertical="center" wrapText="1"/>
    </xf>
    <xf numFmtId="2" fontId="23" fillId="0" borderId="19" xfId="0" applyNumberFormat="1" applyFont="1" applyBorder="1" applyAlignment="1">
      <alignment horizontal="center" vertical="center" wrapText="1"/>
    </xf>
    <xf numFmtId="0" fontId="26" fillId="0" borderId="19" xfId="0" applyFont="1" applyBorder="1" applyAlignment="1">
      <alignment horizontal="center" vertical="center" wrapText="1"/>
    </xf>
    <xf numFmtId="2" fontId="26" fillId="0" borderId="19" xfId="0" applyNumberFormat="1" applyFont="1" applyBorder="1" applyAlignment="1">
      <alignment horizontal="center" vertical="center" wrapText="1"/>
    </xf>
    <xf numFmtId="0" fontId="26" fillId="0" borderId="19" xfId="0" applyFont="1" applyBorder="1" applyAlignment="1">
      <alignment horizontal="right" vertical="center" wrapText="1"/>
    </xf>
    <xf numFmtId="2" fontId="22" fillId="0" borderId="14" xfId="198" applyNumberFormat="1" applyFont="1" applyFill="1" applyBorder="1" applyAlignment="1">
      <alignment vertical="center"/>
      <protection/>
    </xf>
    <xf numFmtId="49" fontId="23" fillId="0" borderId="28" xfId="198" applyNumberFormat="1" applyFont="1" applyFill="1" applyBorder="1" applyAlignment="1">
      <alignment horizontal="center" vertical="center" wrapText="1"/>
      <protection/>
    </xf>
    <xf numFmtId="0" fontId="23" fillId="0" borderId="25" xfId="225" applyFont="1" applyFill="1" applyBorder="1" applyAlignment="1">
      <alignment horizontal="center" vertical="center" wrapText="1"/>
      <protection/>
    </xf>
    <xf numFmtId="0" fontId="23" fillId="0" borderId="25" xfId="0" applyFont="1" applyBorder="1" applyAlignment="1">
      <alignment horizontal="left" vertical="center" wrapText="1"/>
    </xf>
    <xf numFmtId="0" fontId="23" fillId="0" borderId="25" xfId="0" applyFont="1" applyBorder="1" applyAlignment="1">
      <alignment horizontal="center" vertical="center" wrapText="1"/>
    </xf>
    <xf numFmtId="2" fontId="23" fillId="0" borderId="25" xfId="0" applyNumberFormat="1" applyFont="1" applyBorder="1" applyAlignment="1">
      <alignment horizontal="center" vertical="center" wrapText="1"/>
    </xf>
    <xf numFmtId="2" fontId="23" fillId="0" borderId="25" xfId="170" applyNumberFormat="1" applyFont="1" applyFill="1" applyBorder="1" applyAlignment="1">
      <alignment horizontal="right" vertical="center" wrapText="1"/>
      <protection/>
    </xf>
    <xf numFmtId="2" fontId="23" fillId="0" borderId="25" xfId="225" applyNumberFormat="1" applyFont="1" applyFill="1" applyBorder="1" applyAlignment="1">
      <alignment horizontal="right" vertical="center" wrapText="1"/>
      <protection/>
    </xf>
    <xf numFmtId="2" fontId="23" fillId="0" borderId="25" xfId="198" applyNumberFormat="1" applyFont="1" applyFill="1" applyBorder="1" applyAlignment="1">
      <alignment horizontal="right" vertical="center" wrapText="1"/>
      <protection/>
    </xf>
    <xf numFmtId="2" fontId="23" fillId="0" borderId="17" xfId="198" applyNumberFormat="1" applyFont="1" applyFill="1" applyBorder="1" applyAlignment="1">
      <alignment horizontal="right" vertical="center" wrapText="1"/>
      <protection/>
    </xf>
    <xf numFmtId="0" fontId="23" fillId="0" borderId="19" xfId="198" applyFont="1" applyFill="1" applyBorder="1" applyAlignment="1">
      <alignment horizontal="left" vertical="center"/>
      <protection/>
    </xf>
    <xf numFmtId="0" fontId="23" fillId="0" borderId="19" xfId="198" applyFont="1" applyFill="1" applyBorder="1" applyAlignment="1">
      <alignment horizontal="left" vertical="center"/>
      <protection/>
    </xf>
    <xf numFmtId="0" fontId="23" fillId="0" borderId="14" xfId="198" applyFont="1" applyFill="1" applyBorder="1" applyAlignment="1">
      <alignment horizontal="left" vertical="center"/>
      <protection/>
    </xf>
    <xf numFmtId="2" fontId="26" fillId="0" borderId="30" xfId="170" applyNumberFormat="1" applyFont="1" applyFill="1" applyBorder="1" applyAlignment="1">
      <alignment horizontal="right" vertical="center" shrinkToFit="1"/>
      <protection/>
    </xf>
    <xf numFmtId="2" fontId="23" fillId="27" borderId="16" xfId="170" applyNumberFormat="1" applyFont="1" applyFill="1" applyBorder="1" applyAlignment="1">
      <alignment horizontal="right" vertical="center" wrapText="1"/>
      <protection/>
    </xf>
    <xf numFmtId="2" fontId="22" fillId="0" borderId="14" xfId="198" applyNumberFormat="1" applyFont="1" applyFill="1" applyBorder="1" applyAlignment="1">
      <alignment vertical="center" wrapText="1"/>
      <protection/>
    </xf>
    <xf numFmtId="2" fontId="22" fillId="0" borderId="15" xfId="198" applyNumberFormat="1" applyFont="1" applyFill="1" applyBorder="1" applyAlignment="1">
      <alignment vertical="center" wrapText="1"/>
      <protection/>
    </xf>
    <xf numFmtId="2" fontId="26" fillId="28" borderId="19" xfId="225" applyNumberFormat="1" applyFont="1" applyFill="1" applyBorder="1" applyAlignment="1">
      <alignment horizontal="right" vertical="center" shrinkToFit="1"/>
      <protection/>
    </xf>
    <xf numFmtId="2" fontId="23" fillId="28" borderId="19" xfId="225" applyNumberFormat="1" applyFont="1" applyFill="1" applyBorder="1" applyAlignment="1">
      <alignment horizontal="right" vertical="center" wrapText="1"/>
      <protection/>
    </xf>
    <xf numFmtId="2" fontId="23" fillId="28" borderId="19" xfId="225" applyNumberFormat="1" applyFont="1" applyFill="1" applyBorder="1" applyAlignment="1">
      <alignment vertical="center" wrapText="1"/>
      <protection/>
    </xf>
    <xf numFmtId="2" fontId="23" fillId="0" borderId="16" xfId="225" applyNumberFormat="1" applyFont="1" applyFill="1" applyBorder="1" applyAlignment="1">
      <alignment horizontal="right" vertical="center" shrinkToFit="1"/>
      <protection/>
    </xf>
    <xf numFmtId="2" fontId="26" fillId="0" borderId="16" xfId="170" applyNumberFormat="1" applyFont="1" applyFill="1" applyBorder="1" applyAlignment="1">
      <alignment horizontal="right" vertical="center" wrapText="1"/>
      <protection/>
    </xf>
    <xf numFmtId="0" fontId="24" fillId="27" borderId="31" xfId="225" applyFont="1" applyFill="1" applyBorder="1" applyAlignment="1">
      <alignment horizontal="center" vertical="center" wrapText="1"/>
      <protection/>
    </xf>
    <xf numFmtId="0" fontId="24" fillId="27" borderId="31" xfId="225" applyFont="1" applyFill="1" applyBorder="1" applyAlignment="1">
      <alignment vertical="center" wrapText="1"/>
      <protection/>
    </xf>
    <xf numFmtId="0" fontId="24" fillId="27" borderId="32" xfId="225" applyFont="1" applyFill="1" applyBorder="1" applyAlignment="1">
      <alignment vertical="center" wrapText="1"/>
      <protection/>
    </xf>
    <xf numFmtId="0" fontId="24" fillId="27" borderId="33" xfId="225" applyFont="1" applyFill="1" applyBorder="1" applyAlignment="1">
      <alignment vertical="center" wrapText="1"/>
      <protection/>
    </xf>
    <xf numFmtId="2" fontId="23" fillId="27" borderId="19" xfId="0" applyNumberFormat="1" applyFont="1" applyFill="1" applyBorder="1" applyAlignment="1">
      <alignment horizontal="right" vertical="center" wrapText="1"/>
    </xf>
    <xf numFmtId="0" fontId="24" fillId="27" borderId="19" xfId="0" applyFont="1" applyFill="1" applyBorder="1" applyAlignment="1">
      <alignment horizontal="center" vertical="center" wrapText="1"/>
    </xf>
    <xf numFmtId="0" fontId="24" fillId="0" borderId="19" xfId="0" applyFont="1" applyBorder="1" applyAlignment="1">
      <alignment horizontal="center" vertical="center" wrapText="1"/>
    </xf>
    <xf numFmtId="0" fontId="23" fillId="0" borderId="19" xfId="225" applyFont="1" applyFill="1" applyBorder="1" applyAlignment="1">
      <alignment vertical="center" wrapText="1"/>
      <protection/>
    </xf>
    <xf numFmtId="0" fontId="25" fillId="0" borderId="25" xfId="225" applyFont="1" applyFill="1" applyBorder="1" applyAlignment="1">
      <alignment horizontal="center" vertical="center" wrapText="1"/>
      <protection/>
    </xf>
    <xf numFmtId="2" fontId="23" fillId="0" borderId="25" xfId="0" applyNumberFormat="1" applyFont="1" applyFill="1" applyBorder="1" applyAlignment="1">
      <alignment horizontal="right" vertical="center" wrapText="1"/>
    </xf>
    <xf numFmtId="2" fontId="23" fillId="0" borderId="25" xfId="225" applyNumberFormat="1" applyFont="1" applyFill="1" applyBorder="1" applyAlignment="1">
      <alignment horizontal="right" vertical="center" shrinkToFit="1"/>
      <protection/>
    </xf>
    <xf numFmtId="0" fontId="23" fillId="0" borderId="25" xfId="198" applyFont="1" applyFill="1" applyBorder="1" applyAlignment="1">
      <alignment horizontal="center" vertical="center" wrapText="1"/>
      <protection/>
    </xf>
    <xf numFmtId="0" fontId="23" fillId="0" borderId="19" xfId="0" applyFont="1" applyBorder="1" applyAlignment="1">
      <alignment vertical="center" wrapText="1"/>
    </xf>
    <xf numFmtId="0" fontId="26" fillId="0" borderId="19" xfId="0" applyFont="1" applyBorder="1" applyAlignment="1">
      <alignment vertical="center" wrapText="1"/>
    </xf>
    <xf numFmtId="0" fontId="24" fillId="27" borderId="19" xfId="0" applyFont="1" applyFill="1" applyBorder="1" applyAlignment="1">
      <alignment vertical="center" wrapText="1"/>
    </xf>
    <xf numFmtId="0" fontId="23" fillId="0" borderId="25" xfId="0" applyFont="1" applyBorder="1" applyAlignment="1">
      <alignment vertical="center" wrapText="1"/>
    </xf>
    <xf numFmtId="0" fontId="23" fillId="0" borderId="28" xfId="198" applyFont="1" applyFill="1" applyBorder="1" applyAlignment="1" quotePrefix="1">
      <alignment horizontal="center" vertical="center" wrapText="1"/>
      <protection/>
    </xf>
    <xf numFmtId="2" fontId="23" fillId="27" borderId="19" xfId="225" applyNumberFormat="1" applyFont="1" applyFill="1" applyBorder="1" applyAlignment="1">
      <alignment horizontal="right" vertical="center" shrinkToFit="1"/>
      <protection/>
    </xf>
    <xf numFmtId="0" fontId="24" fillId="27" borderId="19" xfId="0" applyFont="1" applyFill="1" applyBorder="1" applyAlignment="1">
      <alignment horizontal="left" vertical="center" wrapText="1"/>
    </xf>
    <xf numFmtId="49" fontId="26" fillId="0" borderId="28" xfId="198" applyNumberFormat="1" applyFont="1" applyFill="1" applyBorder="1" applyAlignment="1">
      <alignment horizontal="center" vertical="center" wrapText="1"/>
      <protection/>
    </xf>
    <xf numFmtId="0" fontId="26" fillId="0" borderId="25" xfId="225" applyFont="1" applyFill="1" applyBorder="1" applyAlignment="1">
      <alignment horizontal="center" vertical="center" wrapText="1"/>
      <protection/>
    </xf>
    <xf numFmtId="0" fontId="26" fillId="0" borderId="25" xfId="0" applyFont="1" applyBorder="1" applyAlignment="1">
      <alignment horizontal="center" vertical="center" wrapText="1"/>
    </xf>
    <xf numFmtId="2" fontId="26" fillId="0" borderId="25" xfId="0" applyNumberFormat="1" applyFont="1" applyBorder="1" applyAlignment="1">
      <alignment horizontal="center" vertical="center" wrapText="1"/>
    </xf>
    <xf numFmtId="2" fontId="26" fillId="0" borderId="25" xfId="225" applyNumberFormat="1" applyFont="1" applyFill="1" applyBorder="1" applyAlignment="1">
      <alignment horizontal="right" vertical="center" wrapText="1"/>
      <protection/>
    </xf>
    <xf numFmtId="2" fontId="26" fillId="0" borderId="25" xfId="198" applyNumberFormat="1" applyFont="1" applyFill="1" applyBorder="1" applyAlignment="1">
      <alignment horizontal="right" vertical="center" wrapText="1"/>
      <protection/>
    </xf>
    <xf numFmtId="2" fontId="26" fillId="0" borderId="17" xfId="198" applyNumberFormat="1" applyFont="1" applyFill="1" applyBorder="1" applyAlignment="1">
      <alignment horizontal="right" vertical="center" wrapText="1"/>
      <protection/>
    </xf>
    <xf numFmtId="0" fontId="26" fillId="0" borderId="25" xfId="0" applyFont="1" applyBorder="1" applyAlignment="1">
      <alignment horizontal="right" vertical="center" wrapText="1"/>
    </xf>
    <xf numFmtId="2" fontId="23" fillId="0" borderId="25" xfId="170" applyNumberFormat="1" applyFont="1" applyFill="1" applyBorder="1" applyAlignment="1">
      <alignment horizontal="right" vertical="center" wrapText="1"/>
      <protection/>
    </xf>
    <xf numFmtId="2" fontId="23" fillId="0" borderId="25" xfId="225" applyNumberFormat="1" applyFont="1" applyFill="1" applyBorder="1" applyAlignment="1">
      <alignment vertical="center" wrapText="1"/>
      <protection/>
    </xf>
    <xf numFmtId="2" fontId="23" fillId="0" borderId="20" xfId="225" applyNumberFormat="1" applyFont="1" applyFill="1" applyBorder="1" applyAlignment="1">
      <alignment vertical="center" wrapText="1"/>
      <protection/>
    </xf>
    <xf numFmtId="2" fontId="23" fillId="0" borderId="20" xfId="225" applyNumberFormat="1" applyFont="1" applyFill="1" applyBorder="1" applyAlignment="1">
      <alignment horizontal="right" vertical="center" shrinkToFit="1"/>
      <protection/>
    </xf>
    <xf numFmtId="0" fontId="26" fillId="28" borderId="19" xfId="198" applyFont="1" applyFill="1" applyBorder="1" applyAlignment="1">
      <alignment horizontal="center" vertical="center" wrapText="1"/>
      <protection/>
    </xf>
    <xf numFmtId="49" fontId="23" fillId="27" borderId="19" xfId="198" applyNumberFormat="1" applyFont="1" applyFill="1" applyBorder="1" applyAlignment="1">
      <alignment horizontal="center" vertical="center" wrapText="1"/>
      <protection/>
    </xf>
    <xf numFmtId="0" fontId="26" fillId="0" borderId="0" xfId="198" applyFont="1" applyFill="1" applyAlignment="1">
      <alignment horizontal="left" vertical="center" wrapText="1"/>
      <protection/>
    </xf>
    <xf numFmtId="2" fontId="23" fillId="27" borderId="16" xfId="0" applyNumberFormat="1" applyFont="1" applyFill="1" applyBorder="1" applyAlignment="1">
      <alignment horizontal="right" vertical="center" wrapText="1"/>
    </xf>
    <xf numFmtId="2" fontId="23" fillId="0" borderId="19" xfId="0" applyNumberFormat="1" applyFont="1" applyFill="1" applyBorder="1" applyAlignment="1">
      <alignment horizontal="right" vertical="center" wrapText="1"/>
    </xf>
    <xf numFmtId="2" fontId="23" fillId="0" borderId="20" xfId="170" applyNumberFormat="1" applyFont="1" applyFill="1" applyBorder="1" applyAlignment="1">
      <alignment horizontal="right" vertical="center" wrapText="1"/>
      <protection/>
    </xf>
    <xf numFmtId="2" fontId="23" fillId="0" borderId="19" xfId="0" applyNumberFormat="1" applyFont="1" applyFill="1" applyBorder="1" applyAlignment="1">
      <alignment vertical="center"/>
    </xf>
    <xf numFmtId="2" fontId="23" fillId="0" borderId="19" xfId="225" applyNumberFormat="1" applyFont="1" applyFill="1" applyBorder="1" applyAlignment="1">
      <alignment vertical="center" wrapText="1"/>
      <protection/>
    </xf>
    <xf numFmtId="2" fontId="23" fillId="0" borderId="19" xfId="225" applyNumberFormat="1" applyFont="1" applyFill="1" applyBorder="1" applyAlignment="1">
      <alignment horizontal="right" vertical="center" wrapText="1"/>
      <protection/>
    </xf>
    <xf numFmtId="2" fontId="26" fillId="0" borderId="19" xfId="0" applyNumberFormat="1" applyFont="1" applyFill="1" applyBorder="1" applyAlignment="1">
      <alignment vertical="center" wrapText="1"/>
    </xf>
    <xf numFmtId="2" fontId="26" fillId="0" borderId="19" xfId="0" applyNumberFormat="1" applyFont="1" applyFill="1" applyBorder="1" applyAlignment="1">
      <alignment vertical="center"/>
    </xf>
    <xf numFmtId="2" fontId="23" fillId="0" borderId="16" xfId="0" applyNumberFormat="1" applyFont="1" applyFill="1" applyBorder="1" applyAlignment="1">
      <alignment horizontal="right" vertical="center" wrapText="1"/>
    </xf>
    <xf numFmtId="0" fontId="22" fillId="27" borderId="19" xfId="0" applyFont="1" applyFill="1" applyBorder="1" applyAlignment="1">
      <alignment vertical="center" wrapText="1"/>
    </xf>
    <xf numFmtId="2" fontId="23" fillId="0" borderId="25" xfId="0" applyNumberFormat="1" applyFont="1" applyFill="1" applyBorder="1" applyAlignment="1">
      <alignment horizontal="right" vertical="center" shrinkToFit="1"/>
    </xf>
    <xf numFmtId="0" fontId="26" fillId="0" borderId="19" xfId="0" applyFont="1" applyBorder="1" applyAlignment="1">
      <alignment horizontal="left" vertical="center" wrapText="1"/>
    </xf>
    <xf numFmtId="2" fontId="26" fillId="0" borderId="16" xfId="0" applyNumberFormat="1" applyFont="1" applyFill="1" applyBorder="1" applyAlignment="1">
      <alignment horizontal="right" vertical="center" wrapText="1"/>
    </xf>
    <xf numFmtId="2" fontId="26" fillId="0" borderId="25" xfId="170" applyNumberFormat="1" applyFont="1" applyFill="1" applyBorder="1" applyAlignment="1">
      <alignment horizontal="right" vertical="center" wrapText="1"/>
      <protection/>
    </xf>
    <xf numFmtId="0" fontId="22" fillId="0" borderId="18" xfId="198" applyFont="1" applyFill="1" applyBorder="1" applyAlignment="1" quotePrefix="1">
      <alignment horizontal="center" vertical="center" wrapText="1"/>
      <protection/>
    </xf>
    <xf numFmtId="0" fontId="22" fillId="0" borderId="19" xfId="225" applyFont="1" applyFill="1" applyBorder="1" applyAlignment="1">
      <alignment horizontal="center" vertical="center" wrapText="1"/>
      <protection/>
    </xf>
    <xf numFmtId="0" fontId="22" fillId="0" borderId="19" xfId="0" applyFont="1" applyBorder="1" applyAlignment="1">
      <alignment horizontal="left" vertical="center" wrapText="1"/>
    </xf>
    <xf numFmtId="0" fontId="22" fillId="0" borderId="19" xfId="0" applyFont="1" applyBorder="1" applyAlignment="1">
      <alignment horizontal="center" vertical="center" wrapText="1"/>
    </xf>
    <xf numFmtId="2" fontId="22" fillId="0" borderId="19" xfId="0" applyNumberFormat="1" applyFont="1" applyBorder="1" applyAlignment="1">
      <alignment horizontal="center" vertical="center" wrapText="1"/>
    </xf>
    <xf numFmtId="2" fontId="22" fillId="0" borderId="19" xfId="170" applyNumberFormat="1" applyFont="1" applyFill="1" applyBorder="1" applyAlignment="1">
      <alignment horizontal="right" vertical="center" wrapText="1"/>
      <protection/>
    </xf>
    <xf numFmtId="2" fontId="22" fillId="0" borderId="19" xfId="225" applyNumberFormat="1" applyFont="1" applyFill="1" applyBorder="1" applyAlignment="1">
      <alignment horizontal="right" vertical="center" wrapText="1"/>
      <protection/>
    </xf>
    <xf numFmtId="2" fontId="22" fillId="0" borderId="19" xfId="198" applyNumberFormat="1" applyFont="1" applyFill="1" applyBorder="1" applyAlignment="1">
      <alignment horizontal="right" vertical="center" wrapText="1"/>
      <protection/>
    </xf>
    <xf numFmtId="2" fontId="22" fillId="0" borderId="16" xfId="198" applyNumberFormat="1" applyFont="1" applyFill="1" applyBorder="1" applyAlignment="1">
      <alignment horizontal="right" vertical="center" wrapText="1"/>
      <protection/>
    </xf>
    <xf numFmtId="0" fontId="26" fillId="0" borderId="19" xfId="198" applyFont="1" applyFill="1" applyBorder="1" applyAlignment="1">
      <alignment horizontal="left" vertical="center" wrapText="1"/>
      <protection/>
    </xf>
    <xf numFmtId="2" fontId="23" fillId="27" borderId="16" xfId="225" applyNumberFormat="1" applyFont="1" applyFill="1" applyBorder="1" applyAlignment="1">
      <alignment horizontal="right" vertical="center" shrinkToFit="1"/>
      <protection/>
    </xf>
    <xf numFmtId="0" fontId="22" fillId="0" borderId="18" xfId="197" applyFont="1" applyFill="1" applyBorder="1" applyAlignment="1">
      <alignment horizontal="right" vertical="center"/>
      <protection/>
    </xf>
    <xf numFmtId="0" fontId="22" fillId="0" borderId="19" xfId="197" applyFont="1" applyFill="1" applyBorder="1" applyAlignment="1">
      <alignment horizontal="right" vertical="center"/>
      <protection/>
    </xf>
    <xf numFmtId="0" fontId="23" fillId="0" borderId="0" xfId="199" applyFont="1" applyFill="1" applyAlignment="1">
      <alignment horizontal="left" vertical="center" wrapText="1"/>
      <protection/>
    </xf>
    <xf numFmtId="0" fontId="23" fillId="0" borderId="0" xfId="196" applyFont="1" applyFill="1" applyBorder="1" applyAlignment="1">
      <alignment horizontal="left" vertical="center" wrapText="1"/>
      <protection/>
    </xf>
    <xf numFmtId="0" fontId="22" fillId="0" borderId="18" xfId="197" applyFont="1" applyFill="1" applyBorder="1" applyAlignment="1">
      <alignment horizontal="right" vertical="center"/>
      <protection/>
    </xf>
    <xf numFmtId="0" fontId="22" fillId="0" borderId="19" xfId="197" applyFont="1" applyFill="1" applyBorder="1" applyAlignment="1">
      <alignment horizontal="right" vertical="center"/>
      <protection/>
    </xf>
    <xf numFmtId="0" fontId="23" fillId="0" borderId="18" xfId="197" applyFont="1" applyFill="1" applyBorder="1" applyAlignment="1">
      <alignment horizontal="right" vertical="center"/>
      <protection/>
    </xf>
    <xf numFmtId="0" fontId="23" fillId="0" borderId="19" xfId="197" applyFont="1" applyFill="1" applyBorder="1" applyAlignment="1">
      <alignment horizontal="right" vertical="center"/>
      <protection/>
    </xf>
    <xf numFmtId="0" fontId="23" fillId="0" borderId="0" xfId="197" applyFont="1" applyFill="1" applyBorder="1" applyAlignment="1">
      <alignment horizontal="left" vertical="center" wrapText="1"/>
      <protection/>
    </xf>
    <xf numFmtId="0" fontId="22" fillId="0" borderId="0" xfId="197" applyFont="1" applyFill="1" applyBorder="1" applyAlignment="1">
      <alignment horizontal="center" vertical="center" wrapText="1"/>
      <protection/>
    </xf>
    <xf numFmtId="0" fontId="23" fillId="0" borderId="0" xfId="199" applyFont="1" applyFill="1" applyAlignment="1">
      <alignment horizontal="center" vertical="center" wrapText="1"/>
      <protection/>
    </xf>
    <xf numFmtId="0" fontId="22" fillId="0" borderId="28" xfId="197" applyFont="1" applyFill="1" applyBorder="1" applyAlignment="1">
      <alignment horizontal="right" vertical="center"/>
      <protection/>
    </xf>
    <xf numFmtId="0" fontId="22" fillId="0" borderId="25" xfId="197" applyFont="1" applyFill="1" applyBorder="1" applyAlignment="1">
      <alignment horizontal="right" vertical="center"/>
      <protection/>
    </xf>
    <xf numFmtId="0" fontId="23" fillId="0" borderId="18" xfId="196" applyFont="1" applyFill="1" applyBorder="1" applyAlignment="1">
      <alignment horizontal="right" vertical="center"/>
      <protection/>
    </xf>
    <xf numFmtId="0" fontId="23" fillId="0" borderId="19" xfId="196" applyFont="1" applyFill="1" applyBorder="1" applyAlignment="1">
      <alignment horizontal="right" vertical="center"/>
      <protection/>
    </xf>
    <xf numFmtId="0" fontId="22" fillId="0" borderId="34" xfId="196" applyFont="1" applyFill="1" applyBorder="1" applyAlignment="1">
      <alignment horizontal="right" vertical="center"/>
      <protection/>
    </xf>
    <xf numFmtId="0" fontId="22" fillId="0" borderId="35" xfId="196" applyFont="1" applyFill="1" applyBorder="1" applyAlignment="1">
      <alignment horizontal="right" vertical="center"/>
      <protection/>
    </xf>
    <xf numFmtId="0" fontId="24" fillId="0" borderId="36" xfId="196" applyFont="1" applyFill="1" applyBorder="1" applyAlignment="1">
      <alignment horizontal="right" vertical="center"/>
      <protection/>
    </xf>
    <xf numFmtId="0" fontId="24" fillId="0" borderId="20" xfId="196" applyFont="1" applyFill="1" applyBorder="1" applyAlignment="1">
      <alignment horizontal="right" vertical="center"/>
      <protection/>
    </xf>
    <xf numFmtId="0" fontId="22" fillId="0" borderId="28" xfId="198" applyFont="1" applyFill="1" applyBorder="1" applyAlignment="1">
      <alignment horizontal="right" vertical="center"/>
      <protection/>
    </xf>
    <xf numFmtId="0" fontId="22" fillId="0" borderId="25" xfId="198" applyFont="1" applyFill="1" applyBorder="1" applyAlignment="1">
      <alignment horizontal="right" vertical="center"/>
      <protection/>
    </xf>
    <xf numFmtId="0" fontId="23" fillId="0" borderId="37" xfId="196" applyFont="1" applyFill="1" applyBorder="1" applyAlignment="1">
      <alignment horizontal="center" vertical="center" wrapText="1"/>
      <protection/>
    </xf>
    <xf numFmtId="0" fontId="23" fillId="0" borderId="38" xfId="196" applyFont="1" applyFill="1" applyBorder="1" applyAlignment="1">
      <alignment horizontal="center" vertical="center" wrapText="1"/>
      <protection/>
    </xf>
    <xf numFmtId="0" fontId="23" fillId="0" borderId="39" xfId="196" applyFont="1" applyFill="1" applyBorder="1" applyAlignment="1">
      <alignment horizontal="center" vertical="center" wrapText="1"/>
      <protection/>
    </xf>
    <xf numFmtId="0" fontId="23" fillId="0" borderId="40" xfId="196" applyFont="1" applyFill="1" applyBorder="1" applyAlignment="1">
      <alignment horizontal="center" vertical="center" wrapText="1"/>
      <protection/>
    </xf>
    <xf numFmtId="0" fontId="23" fillId="0" borderId="0" xfId="196" applyFont="1" applyFill="1" applyAlignment="1">
      <alignment horizontal="right" vertical="center"/>
      <protection/>
    </xf>
    <xf numFmtId="0" fontId="23" fillId="0" borderId="10" xfId="196" applyFont="1" applyFill="1" applyBorder="1" applyAlignment="1">
      <alignment horizontal="center" vertical="center" wrapText="1"/>
      <protection/>
    </xf>
    <xf numFmtId="0" fontId="23" fillId="0" borderId="11" xfId="196" applyFont="1" applyFill="1" applyBorder="1" applyAlignment="1">
      <alignment horizontal="center" vertical="center" wrapText="1"/>
      <protection/>
    </xf>
    <xf numFmtId="0" fontId="23" fillId="0" borderId="12" xfId="196" applyFont="1" applyFill="1" applyBorder="1" applyAlignment="1">
      <alignment horizontal="center" vertical="center" wrapText="1"/>
      <protection/>
    </xf>
    <xf numFmtId="0" fontId="23" fillId="0" borderId="41" xfId="196" applyFont="1" applyFill="1" applyBorder="1" applyAlignment="1">
      <alignment horizontal="center" vertical="center" wrapText="1"/>
      <protection/>
    </xf>
    <xf numFmtId="0" fontId="23" fillId="0" borderId="42" xfId="196" applyFont="1" applyFill="1" applyBorder="1" applyAlignment="1">
      <alignment horizontal="center" vertical="center" wrapText="1"/>
      <protection/>
    </xf>
    <xf numFmtId="0" fontId="22" fillId="0" borderId="43" xfId="196" applyFont="1" applyFill="1" applyBorder="1" applyAlignment="1">
      <alignment horizontal="right" vertical="center"/>
      <protection/>
    </xf>
    <xf numFmtId="0" fontId="22" fillId="0" borderId="44" xfId="196" applyFont="1" applyFill="1" applyBorder="1" applyAlignment="1">
      <alignment horizontal="right" vertical="center"/>
      <protection/>
    </xf>
    <xf numFmtId="0" fontId="28" fillId="0" borderId="0" xfId="196" applyFont="1" applyFill="1" applyAlignment="1">
      <alignment horizontal="center" vertical="center"/>
      <protection/>
    </xf>
    <xf numFmtId="0" fontId="22" fillId="0" borderId="36" xfId="196" applyFont="1" applyFill="1" applyBorder="1" applyAlignment="1">
      <alignment horizontal="right" vertical="center"/>
      <protection/>
    </xf>
    <xf numFmtId="0" fontId="22" fillId="0" borderId="20" xfId="196" applyFont="1" applyFill="1" applyBorder="1" applyAlignment="1">
      <alignment horizontal="right" vertical="center"/>
      <protection/>
    </xf>
    <xf numFmtId="0" fontId="23" fillId="0" borderId="0" xfId="198" applyFont="1" applyFill="1" applyBorder="1" applyAlignment="1">
      <alignment horizontal="center" vertical="center" wrapText="1"/>
      <protection/>
    </xf>
    <xf numFmtId="0" fontId="23" fillId="0" borderId="0" xfId="198" applyFont="1" applyFill="1" applyBorder="1" applyAlignment="1">
      <alignment horizontal="left" vertical="center" wrapText="1"/>
      <protection/>
    </xf>
    <xf numFmtId="0" fontId="22" fillId="0" borderId="45" xfId="198" applyFont="1" applyFill="1" applyBorder="1" applyAlignment="1">
      <alignment horizontal="center" vertical="center" wrapText="1"/>
      <protection/>
    </xf>
    <xf numFmtId="0" fontId="22" fillId="0" borderId="46" xfId="198" applyFont="1" applyFill="1" applyBorder="1" applyAlignment="1">
      <alignment horizontal="center" vertical="center" wrapText="1"/>
      <protection/>
    </xf>
    <xf numFmtId="0" fontId="22" fillId="0" borderId="47" xfId="198" applyFont="1" applyFill="1" applyBorder="1" applyAlignment="1">
      <alignment horizontal="center" vertical="center" wrapText="1"/>
      <protection/>
    </xf>
    <xf numFmtId="0" fontId="22" fillId="0" borderId="48" xfId="198" applyFont="1" applyFill="1" applyBorder="1" applyAlignment="1">
      <alignment horizontal="center" vertical="center" wrapText="1"/>
      <protection/>
    </xf>
    <xf numFmtId="0" fontId="22" fillId="0" borderId="20" xfId="198" applyFont="1" applyFill="1" applyBorder="1" applyAlignment="1">
      <alignment horizontal="center" vertical="center" wrapText="1"/>
      <protection/>
    </xf>
    <xf numFmtId="0" fontId="23" fillId="0" borderId="18" xfId="198" applyFont="1" applyFill="1" applyBorder="1" applyAlignment="1">
      <alignment horizontal="right" vertical="center" wrapText="1"/>
      <protection/>
    </xf>
    <xf numFmtId="0" fontId="23" fillId="0" borderId="19" xfId="198" applyFont="1" applyFill="1" applyBorder="1" applyAlignment="1">
      <alignment horizontal="right" vertical="center" wrapText="1"/>
      <protection/>
    </xf>
    <xf numFmtId="0" fontId="22" fillId="0" borderId="49" xfId="198" applyFont="1" applyFill="1" applyBorder="1" applyAlignment="1">
      <alignment horizontal="center" vertical="center" wrapText="1"/>
      <protection/>
    </xf>
    <xf numFmtId="0" fontId="22" fillId="0" borderId="10" xfId="198" applyFont="1" applyFill="1" applyBorder="1" applyAlignment="1">
      <alignment horizontal="center" vertical="center" wrapText="1"/>
      <protection/>
    </xf>
    <xf numFmtId="0" fontId="22" fillId="0" borderId="11" xfId="198" applyFont="1" applyFill="1" applyBorder="1" applyAlignment="1">
      <alignment horizontal="center" vertical="center" wrapText="1"/>
      <protection/>
    </xf>
    <xf numFmtId="0" fontId="22" fillId="0" borderId="13" xfId="198" applyFont="1" applyFill="1" applyBorder="1" applyAlignment="1">
      <alignment horizontal="right" vertical="center"/>
      <protection/>
    </xf>
    <xf numFmtId="0" fontId="22" fillId="0" borderId="14" xfId="198" applyFont="1" applyFill="1" applyBorder="1" applyAlignment="1">
      <alignment horizontal="right" vertical="center"/>
      <protection/>
    </xf>
    <xf numFmtId="0" fontId="22" fillId="0" borderId="43" xfId="198" applyFont="1" applyFill="1" applyBorder="1" applyAlignment="1">
      <alignment horizontal="center" vertical="center" wrapText="1"/>
      <protection/>
    </xf>
    <xf numFmtId="0" fontId="22" fillId="0" borderId="28" xfId="198" applyFont="1" applyFill="1" applyBorder="1" applyAlignment="1">
      <alignment horizontal="center" vertical="center" wrapText="1"/>
      <protection/>
    </xf>
    <xf numFmtId="0" fontId="22" fillId="0" borderId="44" xfId="198" applyFont="1" applyFill="1" applyBorder="1" applyAlignment="1">
      <alignment horizontal="center" vertical="center" wrapText="1"/>
      <protection/>
    </xf>
    <xf numFmtId="0" fontId="22" fillId="0" borderId="25" xfId="198" applyFont="1" applyFill="1" applyBorder="1" applyAlignment="1">
      <alignment horizontal="center" vertical="center" wrapText="1"/>
      <protection/>
    </xf>
    <xf numFmtId="0" fontId="24" fillId="27" borderId="50" xfId="0" applyFont="1" applyFill="1" applyBorder="1" applyAlignment="1">
      <alignment horizontal="left" vertical="center" wrapText="1"/>
    </xf>
    <xf numFmtId="0" fontId="24" fillId="27" borderId="51" xfId="0" applyFont="1" applyFill="1" applyBorder="1" applyAlignment="1">
      <alignment horizontal="left" vertical="center" wrapText="1"/>
    </xf>
    <xf numFmtId="0" fontId="24" fillId="27" borderId="52" xfId="0" applyFont="1" applyFill="1" applyBorder="1" applyAlignment="1">
      <alignment horizontal="left" vertical="center" wrapText="1"/>
    </xf>
    <xf numFmtId="0" fontId="24" fillId="27" borderId="31" xfId="225" applyFont="1" applyFill="1" applyBorder="1" applyAlignment="1">
      <alignment horizontal="left" vertical="center" wrapText="1"/>
      <protection/>
    </xf>
    <xf numFmtId="0" fontId="24" fillId="27" borderId="32" xfId="225" applyFont="1" applyFill="1" applyBorder="1" applyAlignment="1">
      <alignment horizontal="left" vertical="center" wrapText="1"/>
      <protection/>
    </xf>
    <xf numFmtId="0" fontId="28" fillId="0" borderId="0" xfId="0" applyFont="1" applyAlignment="1">
      <alignment wrapText="1"/>
    </xf>
    <xf numFmtId="0" fontId="32" fillId="0" borderId="0" xfId="196" applyFont="1" applyFill="1" applyAlignment="1">
      <alignment horizontal="right" vertical="center" wrapText="1"/>
      <protection/>
    </xf>
    <xf numFmtId="0" fontId="32" fillId="0" borderId="53" xfId="197" applyFont="1" applyFill="1" applyBorder="1" applyAlignment="1">
      <alignment horizontal="left" vertical="center"/>
      <protection/>
    </xf>
    <xf numFmtId="0" fontId="32" fillId="0" borderId="0" xfId="196" applyFont="1" applyFill="1" applyBorder="1" applyAlignment="1">
      <alignment horizontal="left" vertical="center"/>
      <protection/>
    </xf>
    <xf numFmtId="0" fontId="33" fillId="0" borderId="0" xfId="197" applyFont="1" applyFill="1" applyAlignment="1">
      <alignment horizontal="center" vertical="center" wrapText="1"/>
      <protection/>
    </xf>
    <xf numFmtId="0" fontId="32" fillId="0" borderId="0" xfId="196" applyFont="1" applyFill="1" applyAlignment="1">
      <alignment horizontal="right" vertical="center"/>
      <protection/>
    </xf>
    <xf numFmtId="0" fontId="32" fillId="0" borderId="53" xfId="197" applyFont="1" applyFill="1" applyBorder="1" applyAlignment="1">
      <alignment horizontal="center" vertical="center" wrapText="1"/>
      <protection/>
    </xf>
    <xf numFmtId="0" fontId="32" fillId="0" borderId="0" xfId="196" applyFont="1" applyFill="1" applyAlignment="1">
      <alignment vertical="center" wrapText="1"/>
      <protection/>
    </xf>
    <xf numFmtId="0" fontId="32" fillId="0" borderId="0" xfId="197" applyFont="1" applyFill="1" applyAlignment="1">
      <alignment vertical="center" wrapText="1"/>
      <protection/>
    </xf>
    <xf numFmtId="0" fontId="32" fillId="0" borderId="0" xfId="197" applyFont="1" applyFill="1" applyAlignment="1">
      <alignment horizontal="left" vertical="center"/>
      <protection/>
    </xf>
  </cellXfs>
  <cellStyles count="223">
    <cellStyle name="Normal" xfId="0"/>
    <cellStyle name="1. izcēlums" xfId="15"/>
    <cellStyle name="2. izcēlums" xfId="16"/>
    <cellStyle name="20% - Accent1" xfId="17"/>
    <cellStyle name="20% - Accent2" xfId="18"/>
    <cellStyle name="20% - Accent3" xfId="19"/>
    <cellStyle name="20% - Accent4" xfId="20"/>
    <cellStyle name="20% - Accent5" xfId="21"/>
    <cellStyle name="20% - Accent6" xfId="22"/>
    <cellStyle name="20% - Izcēlums1" xfId="23"/>
    <cellStyle name="20% - Izcēlums2" xfId="24"/>
    <cellStyle name="20% - Izcēlums3" xfId="25"/>
    <cellStyle name="20% - Izcēlums4" xfId="26"/>
    <cellStyle name="20% - Izcēlums5" xfId="27"/>
    <cellStyle name="20% - Izcēlums6" xfId="28"/>
    <cellStyle name="20% – rõhk1" xfId="29"/>
    <cellStyle name="20% – rõhk2" xfId="30"/>
    <cellStyle name="20% – rõhk3" xfId="31"/>
    <cellStyle name="20% – rõhk4" xfId="32"/>
    <cellStyle name="20% – rõhk5" xfId="33"/>
    <cellStyle name="20% – rõhk6" xfId="34"/>
    <cellStyle name="20% no 1. izcēluma" xfId="35"/>
    <cellStyle name="20% no 2. izcēluma" xfId="36"/>
    <cellStyle name="20% no 3. izcēluma" xfId="37"/>
    <cellStyle name="20% no 4. izcēluma" xfId="38"/>
    <cellStyle name="20% no 5. izcēluma" xfId="39"/>
    <cellStyle name="20% no 6. izcēluma" xfId="40"/>
    <cellStyle name="3. izcēlums " xfId="41"/>
    <cellStyle name="4. izcēlums" xfId="42"/>
    <cellStyle name="40% - Accent1" xfId="43"/>
    <cellStyle name="40% - Accent2" xfId="44"/>
    <cellStyle name="40% - Accent3" xfId="45"/>
    <cellStyle name="40% - Accent4" xfId="46"/>
    <cellStyle name="40% - Accent5" xfId="47"/>
    <cellStyle name="40% - Accent6" xfId="48"/>
    <cellStyle name="40% - Izcēlums1" xfId="49"/>
    <cellStyle name="40% - Izcēlums2" xfId="50"/>
    <cellStyle name="40% - Izcēlums3" xfId="51"/>
    <cellStyle name="40% - Izcēlums4" xfId="52"/>
    <cellStyle name="40% - Izcēlums5" xfId="53"/>
    <cellStyle name="40% - Izcēlums6" xfId="54"/>
    <cellStyle name="40% – rõhk1" xfId="55"/>
    <cellStyle name="40% – rõhk2" xfId="56"/>
    <cellStyle name="40% – rõhk3" xfId="57"/>
    <cellStyle name="40% – rõhk4" xfId="58"/>
    <cellStyle name="40% – rõhk5" xfId="59"/>
    <cellStyle name="40% – rõhk6" xfId="60"/>
    <cellStyle name="40% no 1. izcēluma" xfId="61"/>
    <cellStyle name="40% no 2. izcēluma" xfId="62"/>
    <cellStyle name="40% no 3. izcēluma" xfId="63"/>
    <cellStyle name="40% no 4. izcēluma" xfId="64"/>
    <cellStyle name="40% no 5. izcēluma" xfId="65"/>
    <cellStyle name="40% no 6. izcēluma" xfId="66"/>
    <cellStyle name="5. izcēlums" xfId="67"/>
    <cellStyle name="6. izcēlums" xfId="68"/>
    <cellStyle name="60% - Accent1" xfId="69"/>
    <cellStyle name="60% - Accent2" xfId="70"/>
    <cellStyle name="60% - Accent3" xfId="71"/>
    <cellStyle name="60% - Accent4" xfId="72"/>
    <cellStyle name="60% - Accent5" xfId="73"/>
    <cellStyle name="60% - Accent6" xfId="74"/>
    <cellStyle name="60% - Izcēlums1" xfId="75"/>
    <cellStyle name="60% - Izcēlums2" xfId="76"/>
    <cellStyle name="60% - Izcēlums3" xfId="77"/>
    <cellStyle name="60% - Izcēlums4" xfId="78"/>
    <cellStyle name="60% - Izcēlums5" xfId="79"/>
    <cellStyle name="60% - Izcēlums6" xfId="80"/>
    <cellStyle name="60% – rõhk1" xfId="81"/>
    <cellStyle name="60% – rõhk2" xfId="82"/>
    <cellStyle name="60% – rõhk3" xfId="83"/>
    <cellStyle name="60% – rõhk4" xfId="84"/>
    <cellStyle name="60% – rõhk5" xfId="85"/>
    <cellStyle name="60% – rõhk6" xfId="86"/>
    <cellStyle name="60% no 1. izcēluma" xfId="87"/>
    <cellStyle name="60% no 2. izcēluma" xfId="88"/>
    <cellStyle name="60% no 3. izcēluma" xfId="89"/>
    <cellStyle name="60% no 4. izcēluma" xfId="90"/>
    <cellStyle name="60% no 5. izcēluma" xfId="91"/>
    <cellStyle name="60% no 6. izcēluma" xfId="92"/>
    <cellStyle name="Accent1" xfId="93"/>
    <cellStyle name="Accent2" xfId="94"/>
    <cellStyle name="Accent3" xfId="95"/>
    <cellStyle name="Accent4" xfId="96"/>
    <cellStyle name="Accent5" xfId="97"/>
    <cellStyle name="Accent6" xfId="98"/>
    <cellStyle name="Aprēķināšana" xfId="99"/>
    <cellStyle name="Arvutus" xfId="100"/>
    <cellStyle name="Atdalītāji_862_Elizabetes_21A_rekonstrukcija" xfId="101"/>
    <cellStyle name="Bad" xfId="102"/>
    <cellStyle name="Brīdinājuma teksts" xfId="103"/>
    <cellStyle name="Calculation" xfId="104"/>
    <cellStyle name="Check Cell" xfId="105"/>
    <cellStyle name="Comma" xfId="106"/>
    <cellStyle name="Comma [0]" xfId="107"/>
    <cellStyle name="Comma 10" xfId="108"/>
    <cellStyle name="Comma 11" xfId="109"/>
    <cellStyle name="Comma 12" xfId="110"/>
    <cellStyle name="Comma 13" xfId="111"/>
    <cellStyle name="Comma 14" xfId="112"/>
    <cellStyle name="Comma 15" xfId="113"/>
    <cellStyle name="Comma 16" xfId="114"/>
    <cellStyle name="Comma 17" xfId="115"/>
    <cellStyle name="Comma 18" xfId="116"/>
    <cellStyle name="Comma 19" xfId="117"/>
    <cellStyle name="Comma 2" xfId="118"/>
    <cellStyle name="Comma 3" xfId="119"/>
    <cellStyle name="Comma 4" xfId="120"/>
    <cellStyle name="Comma 5" xfId="121"/>
    <cellStyle name="Comma 6" xfId="122"/>
    <cellStyle name="Comma 7" xfId="123"/>
    <cellStyle name="Comma 8" xfId="124"/>
    <cellStyle name="Comma 9" xfId="125"/>
    <cellStyle name="Currency" xfId="126"/>
    <cellStyle name="Currency [0]" xfId="127"/>
    <cellStyle name="Excel Built-in Normal" xfId="128"/>
    <cellStyle name="Explanatory Text" xfId="129"/>
    <cellStyle name="Followed Hyperlink" xfId="130"/>
    <cellStyle name="Good" xfId="131"/>
    <cellStyle name="Halb" xfId="132"/>
    <cellStyle name="Hea" xfId="133"/>
    <cellStyle name="Heading 1" xfId="134"/>
    <cellStyle name="Heading 2" xfId="135"/>
    <cellStyle name="Heading 3" xfId="136"/>
    <cellStyle name="Heading 4" xfId="137"/>
    <cellStyle name="Hoiatustekst" xfId="138"/>
    <cellStyle name="Hyperlink" xfId="139"/>
    <cellStyle name="Ievade" xfId="140"/>
    <cellStyle name="Input" xfId="141"/>
    <cellStyle name="Izcēlums1" xfId="142"/>
    <cellStyle name="Izcēlums2" xfId="143"/>
    <cellStyle name="Izcēlums3" xfId="144"/>
    <cellStyle name="Izcēlums4" xfId="145"/>
    <cellStyle name="Izcēlums5" xfId="146"/>
    <cellStyle name="Izcēlums6" xfId="147"/>
    <cellStyle name="Izvade" xfId="148"/>
    <cellStyle name="Kokku" xfId="149"/>
    <cellStyle name="Kontrolli lahtrit" xfId="150"/>
    <cellStyle name="Kopsumma" xfId="151"/>
    <cellStyle name="Labs" xfId="152"/>
    <cellStyle name="Lingitud lahter" xfId="153"/>
    <cellStyle name="Linked Cell" xfId="154"/>
    <cellStyle name="Märkus" xfId="155"/>
    <cellStyle name="Neitrāls" xfId="156"/>
    <cellStyle name="Neutraalne" xfId="157"/>
    <cellStyle name="Neutral" xfId="158"/>
    <cellStyle name="Normaallaad 2" xfId="159"/>
    <cellStyle name="Normal 10" xfId="160"/>
    <cellStyle name="Normal 11" xfId="161"/>
    <cellStyle name="Normal 12" xfId="162"/>
    <cellStyle name="Normal 13" xfId="163"/>
    <cellStyle name="Normal 14" xfId="164"/>
    <cellStyle name="Normal 15" xfId="165"/>
    <cellStyle name="Normal 16" xfId="166"/>
    <cellStyle name="Normal 17" xfId="167"/>
    <cellStyle name="Normal 18" xfId="168"/>
    <cellStyle name="Normal 19" xfId="169"/>
    <cellStyle name="Normal 2" xfId="170"/>
    <cellStyle name="Normal 20" xfId="171"/>
    <cellStyle name="Normal 21" xfId="172"/>
    <cellStyle name="Normal 22" xfId="173"/>
    <cellStyle name="Normal 23" xfId="174"/>
    <cellStyle name="Normal 24" xfId="175"/>
    <cellStyle name="Normal 25" xfId="176"/>
    <cellStyle name="Normal 26" xfId="177"/>
    <cellStyle name="Normal 27" xfId="178"/>
    <cellStyle name="Normal 28" xfId="179"/>
    <cellStyle name="Normal 29" xfId="180"/>
    <cellStyle name="Normal 3" xfId="181"/>
    <cellStyle name="Normal 30" xfId="182"/>
    <cellStyle name="Normal 31" xfId="183"/>
    <cellStyle name="Normal 32" xfId="184"/>
    <cellStyle name="Normal 33" xfId="185"/>
    <cellStyle name="Normal 34" xfId="186"/>
    <cellStyle name="Normal 35" xfId="187"/>
    <cellStyle name="Normal 37" xfId="188"/>
    <cellStyle name="Normal 4" xfId="189"/>
    <cellStyle name="Normal 5" xfId="190"/>
    <cellStyle name="Normal 6" xfId="191"/>
    <cellStyle name="Normal 7" xfId="192"/>
    <cellStyle name="Normal 8" xfId="193"/>
    <cellStyle name="Normal 9" xfId="194"/>
    <cellStyle name="Normal_Bill x.1" xfId="195"/>
    <cellStyle name="Normal_kopsavilkuma apr" xfId="196"/>
    <cellStyle name="Normal_koptame1" xfId="197"/>
    <cellStyle name="Normal_lokalas tames forma2" xfId="198"/>
    <cellStyle name="Normal_tame pask" xfId="199"/>
    <cellStyle name="Nosaukums" xfId="200"/>
    <cellStyle name="Note" xfId="201"/>
    <cellStyle name="Output" xfId="202"/>
    <cellStyle name="Paskaidrojošs teksts" xfId="203"/>
    <cellStyle name="Pārbaudes šūna" xfId="204"/>
    <cellStyle name="Pealkiri" xfId="205"/>
    <cellStyle name="Pealkiri 1" xfId="206"/>
    <cellStyle name="Pealkiri 2" xfId="207"/>
    <cellStyle name="Pealkiri 3" xfId="208"/>
    <cellStyle name="Pealkiri 4" xfId="209"/>
    <cellStyle name="Percent" xfId="210"/>
    <cellStyle name="Piezīme" xfId="211"/>
    <cellStyle name="Rõhk1" xfId="212"/>
    <cellStyle name="Rõhk2" xfId="213"/>
    <cellStyle name="Rõhk3" xfId="214"/>
    <cellStyle name="Rõhk4" xfId="215"/>
    <cellStyle name="Rõhk5" xfId="216"/>
    <cellStyle name="Rõhk6" xfId="217"/>
    <cellStyle name="Saistīta šūna" xfId="218"/>
    <cellStyle name="Saistītā šūna" xfId="219"/>
    <cellStyle name="Selgitav tekst" xfId="220"/>
    <cellStyle name="Sisestus" xfId="221"/>
    <cellStyle name="Slikts" xfId="222"/>
    <cellStyle name="Standard_Sonderpreisliste 2002-2" xfId="223"/>
    <cellStyle name="Stils 1" xfId="224"/>
    <cellStyle name="Style 1" xfId="225"/>
    <cellStyle name="Style 1 2" xfId="226"/>
    <cellStyle name="Style 1_BA_GP_Dzelda" xfId="227"/>
    <cellStyle name="Title" xfId="228"/>
    <cellStyle name="Total" xfId="229"/>
    <cellStyle name="Väljund" xfId="230"/>
    <cellStyle name="Virsraksts 1" xfId="231"/>
    <cellStyle name="Virsraksts 2" xfId="232"/>
    <cellStyle name="Virsraksts 3" xfId="233"/>
    <cellStyle name="Virsraksts 4" xfId="234"/>
    <cellStyle name="Warning Text" xfId="235"/>
    <cellStyle name="Обычный_2009-04-27_PED IESN" xfId="2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IQ29"/>
  <sheetViews>
    <sheetView zoomScale="90" zoomScaleNormal="90" zoomScalePageLayoutView="0" workbookViewId="0" topLeftCell="A7">
      <selection activeCell="B22" sqref="B22:C28"/>
    </sheetView>
  </sheetViews>
  <sheetFormatPr defaultColWidth="9.140625" defaultRowHeight="12.75"/>
  <cols>
    <col min="1" max="1" width="12.7109375" style="3" customWidth="1"/>
    <col min="2" max="2" width="14.8515625" style="3" customWidth="1"/>
    <col min="3" max="3" width="47.28125" style="3" customWidth="1"/>
    <col min="4" max="4" width="34.140625" style="3" customWidth="1"/>
    <col min="5" max="251" width="9.140625" style="3" customWidth="1"/>
    <col min="252" max="16384" width="9.140625" style="4" customWidth="1"/>
  </cols>
  <sheetData>
    <row r="1" spans="1:251" ht="15.75" customHeight="1">
      <c r="A1" s="7"/>
      <c r="B1" s="7"/>
      <c r="C1" s="8"/>
      <c r="D1" s="8"/>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row>
    <row r="2" spans="1:4" ht="15.75" customHeight="1">
      <c r="A2" s="244" t="s">
        <v>436</v>
      </c>
      <c r="B2" s="244"/>
      <c r="C2" s="244"/>
      <c r="D2" s="244"/>
    </row>
    <row r="3" spans="1:4" ht="15.75" customHeight="1">
      <c r="A3" s="5"/>
      <c r="B3" s="5"/>
      <c r="C3" s="5"/>
      <c r="D3" s="5"/>
    </row>
    <row r="4" spans="1:251" ht="15.75" customHeight="1">
      <c r="A4" s="243" t="s">
        <v>437</v>
      </c>
      <c r="B4" s="243"/>
      <c r="C4" s="1" t="s">
        <v>1003</v>
      </c>
      <c r="D4" s="2"/>
      <c r="E4" s="9"/>
      <c r="F4" s="9"/>
      <c r="G4" s="7"/>
      <c r="H4" s="7"/>
      <c r="I4" s="7"/>
      <c r="J4" s="7"/>
      <c r="K4" s="7"/>
      <c r="L4" s="7"/>
      <c r="M4" s="7"/>
      <c r="N4" s="7"/>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row>
    <row r="5" spans="1:251" ht="15.75" customHeight="1">
      <c r="A5" s="7"/>
      <c r="B5" s="7"/>
      <c r="C5" s="1"/>
      <c r="D5" s="2"/>
      <c r="E5" s="9"/>
      <c r="F5" s="9"/>
      <c r="G5" s="7"/>
      <c r="H5" s="7"/>
      <c r="I5" s="7"/>
      <c r="J5" s="7"/>
      <c r="K5" s="7"/>
      <c r="L5" s="7"/>
      <c r="M5" s="7"/>
      <c r="N5" s="7"/>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row>
    <row r="6" spans="1:251" ht="15.75" customHeight="1">
      <c r="A6" s="243" t="s">
        <v>438</v>
      </c>
      <c r="B6" s="243"/>
      <c r="C6" s="1" t="s">
        <v>1003</v>
      </c>
      <c r="D6" s="2"/>
      <c r="E6" s="8"/>
      <c r="F6" s="8"/>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row>
    <row r="7" spans="1:251" ht="15.75" customHeight="1">
      <c r="A7" s="7"/>
      <c r="B7" s="7"/>
      <c r="C7" s="1"/>
      <c r="D7" s="2"/>
      <c r="E7" s="8"/>
      <c r="F7" s="8"/>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row>
    <row r="8" spans="1:251" ht="15.75" customHeight="1">
      <c r="A8" s="243" t="s">
        <v>439</v>
      </c>
      <c r="B8" s="243"/>
      <c r="C8" s="64" t="s">
        <v>1007</v>
      </c>
      <c r="D8" s="10"/>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row>
    <row r="9" spans="1:251" ht="15.75" customHeight="1">
      <c r="A9" s="243" t="s">
        <v>929</v>
      </c>
      <c r="B9" s="243"/>
      <c r="C9" s="243"/>
      <c r="D9" s="243"/>
      <c r="E9" s="8"/>
      <c r="F9" s="8"/>
      <c r="G9" s="8"/>
      <c r="H9" s="8"/>
      <c r="I9" s="8"/>
      <c r="J9" s="8"/>
      <c r="K9" s="8"/>
      <c r="L9" s="8"/>
      <c r="M9" s="8"/>
      <c r="N9" s="8"/>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row>
    <row r="10" spans="1:251" ht="15.75" customHeight="1">
      <c r="A10" s="7"/>
      <c r="B10" s="7"/>
      <c r="C10" s="11"/>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row>
    <row r="11" spans="1:4" ht="15.75" customHeight="1">
      <c r="A11" s="12"/>
      <c r="B11" s="12"/>
      <c r="C11" s="13" t="s">
        <v>470</v>
      </c>
      <c r="D11" s="14">
        <f>D19</f>
        <v>0</v>
      </c>
    </row>
    <row r="12" spans="1:5" ht="15.75" customHeight="1">
      <c r="A12" s="12"/>
      <c r="B12" s="12"/>
      <c r="C12" s="237" t="s">
        <v>1018</v>
      </c>
      <c r="D12" s="237"/>
      <c r="E12" s="237"/>
    </row>
    <row r="13" spans="1:4" ht="12.75" customHeight="1" thickBot="1">
      <c r="A13" s="12"/>
      <c r="B13" s="12"/>
      <c r="C13" s="4"/>
      <c r="D13" s="12"/>
    </row>
    <row r="14" spans="1:4" ht="32.25" thickBot="1">
      <c r="A14" s="16" t="s">
        <v>440</v>
      </c>
      <c r="B14" s="17" t="s">
        <v>441</v>
      </c>
      <c r="C14" s="18" t="s">
        <v>442</v>
      </c>
      <c r="D14" s="19" t="s">
        <v>471</v>
      </c>
    </row>
    <row r="15" spans="1:4" ht="57" customHeight="1">
      <c r="A15" s="20" t="s">
        <v>443</v>
      </c>
      <c r="B15" s="21" t="s">
        <v>443</v>
      </c>
      <c r="C15" s="294" t="s">
        <v>1003</v>
      </c>
      <c r="D15" s="22">
        <f>'kops.'!D35</f>
        <v>0</v>
      </c>
    </row>
    <row r="16" spans="1:4" ht="15.75" customHeight="1">
      <c r="A16" s="239" t="s">
        <v>446</v>
      </c>
      <c r="B16" s="240"/>
      <c r="C16" s="240"/>
      <c r="D16" s="23">
        <f>SUM(D15:D15)</f>
        <v>0</v>
      </c>
    </row>
    <row r="17" spans="1:4" ht="15.75" customHeight="1">
      <c r="A17" s="235"/>
      <c r="B17" s="236"/>
      <c r="C17" s="236"/>
      <c r="D17" s="23"/>
    </row>
    <row r="18" spans="1:4" ht="15.75" customHeight="1">
      <c r="A18" s="241" t="s">
        <v>435</v>
      </c>
      <c r="B18" s="242"/>
      <c r="C18" s="242"/>
      <c r="D18" s="24">
        <f>0.21*D16</f>
        <v>0</v>
      </c>
    </row>
    <row r="19" spans="1:4" ht="15.75" customHeight="1" thickBot="1">
      <c r="A19" s="246" t="s">
        <v>446</v>
      </c>
      <c r="B19" s="247"/>
      <c r="C19" s="247"/>
      <c r="D19" s="25">
        <v>0</v>
      </c>
    </row>
    <row r="20" spans="1:251" ht="15.7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row>
    <row r="21" spans="1:5" ht="15.75">
      <c r="A21" s="15"/>
      <c r="B21" s="26"/>
      <c r="C21" s="6"/>
      <c r="D21" s="4"/>
      <c r="E21" s="4"/>
    </row>
    <row r="22" spans="1:5" ht="15.75">
      <c r="A22" s="15"/>
      <c r="B22" s="295" t="s">
        <v>1021</v>
      </c>
      <c r="C22" s="296"/>
      <c r="D22" s="245"/>
      <c r="E22" s="245"/>
    </row>
    <row r="23" spans="1:5" ht="15.75">
      <c r="A23" s="15"/>
      <c r="B23" s="297"/>
      <c r="C23" s="298" t="s">
        <v>1022</v>
      </c>
      <c r="D23" s="4"/>
      <c r="E23" s="4"/>
    </row>
    <row r="24" spans="1:5" ht="15.75">
      <c r="A24" s="15"/>
      <c r="B24" s="299" t="s">
        <v>1023</v>
      </c>
      <c r="C24" s="300"/>
      <c r="D24" s="4"/>
      <c r="E24" s="4"/>
    </row>
    <row r="25" spans="1:5" ht="15.75">
      <c r="A25" s="15"/>
      <c r="B25" s="301"/>
      <c r="C25" s="302"/>
      <c r="D25" s="4"/>
      <c r="E25" s="4"/>
    </row>
    <row r="26" spans="2:5" ht="15.75">
      <c r="B26" s="301"/>
      <c r="C26" s="302"/>
      <c r="E26" s="4"/>
    </row>
    <row r="27" spans="2:5" ht="15.75">
      <c r="B27" s="295" t="s">
        <v>1024</v>
      </c>
      <c r="C27" s="296"/>
      <c r="D27" s="27"/>
      <c r="E27" s="4"/>
    </row>
    <row r="28" spans="2:5" ht="15.75">
      <c r="B28" s="303"/>
      <c r="C28" s="298" t="s">
        <v>1022</v>
      </c>
      <c r="D28" s="245"/>
      <c r="E28" s="245"/>
    </row>
    <row r="29" spans="3:4" ht="15.75">
      <c r="C29" s="245"/>
      <c r="D29" s="245"/>
    </row>
  </sheetData>
  <sheetProtection/>
  <mergeCells count="12">
    <mergeCell ref="A8:B8"/>
    <mergeCell ref="C29:D29"/>
    <mergeCell ref="A19:C19"/>
    <mergeCell ref="D22:E22"/>
    <mergeCell ref="D28:E28"/>
    <mergeCell ref="A2:D2"/>
    <mergeCell ref="A4:B4"/>
    <mergeCell ref="A6:B6"/>
    <mergeCell ref="C12:E12"/>
    <mergeCell ref="A16:C16"/>
    <mergeCell ref="A18:C18"/>
    <mergeCell ref="A9:D9"/>
  </mergeCells>
  <printOptions/>
  <pageMargins left="0.76" right="0.53" top="0.9840277777777777" bottom="0.9840277777777777" header="0.5118055555555555" footer="0.5118055555555555"/>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tabColor indexed="13"/>
  </sheetPr>
  <dimension ref="A1:P131"/>
  <sheetViews>
    <sheetView zoomScale="85" zoomScaleNormal="85" zoomScalePageLayoutView="0" workbookViewId="0" topLeftCell="A1">
      <selection activeCell="A7" sqref="A7:F7"/>
    </sheetView>
  </sheetViews>
  <sheetFormatPr defaultColWidth="9.8515625" defaultRowHeight="12.75"/>
  <cols>
    <col min="1" max="1" width="7.00390625" style="36" customWidth="1"/>
    <col min="2" max="2" width="12.28125" style="36" customWidth="1"/>
    <col min="3" max="3" width="52.421875" style="36" customWidth="1"/>
    <col min="4" max="4" width="7.421875" style="36" customWidth="1"/>
    <col min="5" max="5" width="10.57421875" style="36" customWidth="1"/>
    <col min="6" max="6" width="10.140625" style="36" customWidth="1"/>
    <col min="7" max="7" width="9.7109375" style="36" customWidth="1"/>
    <col min="8" max="8" width="10.57421875" style="36" customWidth="1"/>
    <col min="9" max="9" width="10.140625" style="36" customWidth="1"/>
    <col min="10" max="10" width="9.140625" style="36" customWidth="1"/>
    <col min="11" max="11" width="11.7109375" style="36" customWidth="1"/>
    <col min="12" max="12" width="10.00390625" style="36" customWidth="1"/>
    <col min="13" max="14" width="11.7109375" style="36" customWidth="1"/>
    <col min="15" max="15" width="10.8515625" style="36" customWidth="1"/>
    <col min="16" max="16" width="11.7109375" style="36" customWidth="1"/>
    <col min="17" max="17" width="9.8515625" style="36" customWidth="1"/>
    <col min="18" max="18" width="13.7109375" style="36" bestFit="1" customWidth="1"/>
    <col min="19" max="16384" width="9.8515625" style="36" customWidth="1"/>
  </cols>
  <sheetData>
    <row r="1" spans="2:16" s="37" customFormat="1" ht="15" customHeight="1">
      <c r="B1" s="40"/>
      <c r="C1" s="39"/>
      <c r="D1" s="40"/>
      <c r="E1" s="40"/>
      <c r="F1" s="40"/>
      <c r="G1" s="41" t="s">
        <v>428</v>
      </c>
      <c r="H1" s="40"/>
      <c r="I1" s="40"/>
      <c r="J1" s="40"/>
      <c r="K1" s="40"/>
      <c r="L1" s="40"/>
      <c r="M1" s="40"/>
      <c r="N1" s="40"/>
      <c r="O1" s="40"/>
      <c r="P1" s="40"/>
    </row>
    <row r="2" spans="2:16" s="37" customFormat="1" ht="15" customHeight="1">
      <c r="B2" s="40"/>
      <c r="C2" s="40"/>
      <c r="D2" s="40"/>
      <c r="E2" s="40"/>
      <c r="F2" s="40"/>
      <c r="G2" s="42" t="s">
        <v>687</v>
      </c>
      <c r="H2" s="40"/>
      <c r="I2" s="40"/>
      <c r="J2" s="40"/>
      <c r="K2" s="40"/>
      <c r="L2" s="40"/>
      <c r="M2" s="40"/>
      <c r="N2" s="40"/>
      <c r="O2" s="40"/>
      <c r="P2" s="40"/>
    </row>
    <row r="3" spans="1:16" s="37" customFormat="1" ht="12.75" customHeight="1">
      <c r="A3" s="43"/>
      <c r="B3" s="39"/>
      <c r="C3" s="44"/>
      <c r="D3" s="39"/>
      <c r="E3" s="39"/>
      <c r="F3" s="39"/>
      <c r="G3" s="39"/>
      <c r="H3" s="39"/>
      <c r="I3" s="39"/>
      <c r="J3" s="39"/>
      <c r="K3" s="39"/>
      <c r="L3" s="39"/>
      <c r="M3" s="39"/>
      <c r="N3" s="39"/>
      <c r="O3" s="39"/>
      <c r="P3" s="39"/>
    </row>
    <row r="4" spans="1:16" s="37" customFormat="1" ht="15" customHeight="1">
      <c r="A4" s="272" t="s">
        <v>437</v>
      </c>
      <c r="B4" s="272"/>
      <c r="C4" s="1" t="s">
        <v>1003</v>
      </c>
      <c r="D4" s="43"/>
      <c r="E4" s="45"/>
      <c r="F4" s="43"/>
      <c r="G4" s="43"/>
      <c r="H4" s="43"/>
      <c r="I4" s="43"/>
      <c r="J4" s="43"/>
      <c r="K4" s="43"/>
      <c r="L4" s="43"/>
      <c r="M4" s="43"/>
      <c r="N4" s="43"/>
      <c r="O4" s="43"/>
      <c r="P4" s="43"/>
    </row>
    <row r="5" spans="1:16" s="37" customFormat="1" ht="32.25" customHeight="1">
      <c r="A5" s="272" t="s">
        <v>438</v>
      </c>
      <c r="B5" s="272"/>
      <c r="C5" s="1" t="s">
        <v>1003</v>
      </c>
      <c r="D5" s="46"/>
      <c r="E5" s="46"/>
      <c r="F5" s="46"/>
      <c r="G5" s="46"/>
      <c r="H5" s="46"/>
      <c r="I5" s="46"/>
      <c r="J5" s="46"/>
      <c r="K5" s="46"/>
      <c r="L5" s="46"/>
      <c r="M5" s="46"/>
      <c r="N5" s="46"/>
      <c r="O5" s="46"/>
      <c r="P5" s="46"/>
    </row>
    <row r="6" spans="1:5" s="37" customFormat="1" ht="17.25" customHeight="1">
      <c r="A6" s="272" t="s">
        <v>439</v>
      </c>
      <c r="B6" s="272"/>
      <c r="C6" s="64" t="s">
        <v>1007</v>
      </c>
      <c r="E6" s="38"/>
    </row>
    <row r="7" spans="1:16" s="37" customFormat="1" ht="16.5" customHeight="1">
      <c r="A7" s="243" t="s">
        <v>929</v>
      </c>
      <c r="B7" s="243"/>
      <c r="C7" s="243"/>
      <c r="D7" s="243"/>
      <c r="E7" s="243"/>
      <c r="F7" s="243"/>
      <c r="G7" s="47"/>
      <c r="H7" s="47"/>
      <c r="I7" s="47"/>
      <c r="J7" s="47"/>
      <c r="K7" s="47"/>
      <c r="L7" s="47"/>
      <c r="M7" s="47"/>
      <c r="N7" s="47"/>
      <c r="O7" s="47"/>
      <c r="P7" s="47"/>
    </row>
    <row r="8" spans="1:16" s="37" customFormat="1" ht="17.25" customHeight="1">
      <c r="A8" s="39"/>
      <c r="B8" s="39"/>
      <c r="F8" s="48"/>
      <c r="G8" s="39"/>
      <c r="H8" s="39"/>
      <c r="I8" s="39"/>
      <c r="J8" s="39"/>
      <c r="L8" s="271" t="s">
        <v>458</v>
      </c>
      <c r="M8" s="271"/>
      <c r="N8" s="49">
        <f>P97</f>
        <v>0</v>
      </c>
      <c r="O8" s="116" t="s">
        <v>469</v>
      </c>
      <c r="P8" s="39"/>
    </row>
    <row r="9" spans="1:16" ht="17.25" customHeight="1">
      <c r="A9" s="48"/>
      <c r="B9" s="48"/>
      <c r="F9" s="37"/>
      <c r="G9" s="48"/>
      <c r="H9" s="48"/>
      <c r="I9" s="48"/>
      <c r="J9" s="48"/>
      <c r="M9" s="61" t="s">
        <v>1015</v>
      </c>
      <c r="P9" s="48"/>
    </row>
    <row r="10" spans="1:16" ht="12.75" customHeight="1" thickBot="1">
      <c r="A10" s="48"/>
      <c r="B10" s="48"/>
      <c r="C10" s="48"/>
      <c r="D10" s="48"/>
      <c r="E10" s="48"/>
      <c r="F10" s="48"/>
      <c r="G10" s="48"/>
      <c r="H10" s="48"/>
      <c r="I10" s="48"/>
      <c r="J10" s="48"/>
      <c r="K10" s="48"/>
      <c r="L10" s="48"/>
      <c r="M10" s="50"/>
      <c r="N10" s="48"/>
      <c r="O10" s="48"/>
      <c r="P10" s="48"/>
    </row>
    <row r="11" spans="1:16" s="37" customFormat="1" ht="17.25" customHeight="1" thickBot="1">
      <c r="A11" s="285" t="s">
        <v>440</v>
      </c>
      <c r="B11" s="287" t="s">
        <v>459</v>
      </c>
      <c r="C11" s="287" t="s">
        <v>460</v>
      </c>
      <c r="D11" s="276" t="s">
        <v>461</v>
      </c>
      <c r="E11" s="280" t="s">
        <v>462</v>
      </c>
      <c r="F11" s="281" t="s">
        <v>463</v>
      </c>
      <c r="G11" s="282"/>
      <c r="H11" s="282"/>
      <c r="I11" s="282"/>
      <c r="J11" s="282"/>
      <c r="K11" s="282"/>
      <c r="L11" s="273" t="s">
        <v>464</v>
      </c>
      <c r="M11" s="274"/>
      <c r="N11" s="274"/>
      <c r="O11" s="274"/>
      <c r="P11" s="275"/>
    </row>
    <row r="12" spans="1:16" ht="82.5" customHeight="1" thickBot="1">
      <c r="A12" s="286"/>
      <c r="B12" s="288"/>
      <c r="C12" s="288"/>
      <c r="D12" s="277"/>
      <c r="E12" s="277"/>
      <c r="F12" s="51" t="s">
        <v>465</v>
      </c>
      <c r="G12" s="51" t="s">
        <v>476</v>
      </c>
      <c r="H12" s="51" t="s">
        <v>477</v>
      </c>
      <c r="I12" s="51" t="s">
        <v>478</v>
      </c>
      <c r="J12" s="51" t="s">
        <v>479</v>
      </c>
      <c r="K12" s="52" t="s">
        <v>480</v>
      </c>
      <c r="L12" s="51" t="s">
        <v>466</v>
      </c>
      <c r="M12" s="51" t="s">
        <v>477</v>
      </c>
      <c r="N12" s="51" t="s">
        <v>478</v>
      </c>
      <c r="O12" s="51" t="s">
        <v>479</v>
      </c>
      <c r="P12" s="53" t="s">
        <v>481</v>
      </c>
    </row>
    <row r="13" spans="1:16" ht="16.5" thickBot="1">
      <c r="A13" s="117">
        <v>1</v>
      </c>
      <c r="B13" s="118">
        <v>2</v>
      </c>
      <c r="C13" s="118">
        <v>3</v>
      </c>
      <c r="D13" s="118">
        <v>4</v>
      </c>
      <c r="E13" s="118">
        <v>5</v>
      </c>
      <c r="F13" s="118">
        <v>6</v>
      </c>
      <c r="G13" s="118">
        <v>7</v>
      </c>
      <c r="H13" s="118">
        <v>8</v>
      </c>
      <c r="I13" s="118">
        <v>9</v>
      </c>
      <c r="J13" s="118">
        <v>10</v>
      </c>
      <c r="K13" s="118">
        <v>11</v>
      </c>
      <c r="L13" s="118">
        <v>12</v>
      </c>
      <c r="M13" s="118">
        <v>13</v>
      </c>
      <c r="N13" s="118">
        <v>14</v>
      </c>
      <c r="O13" s="118">
        <v>15</v>
      </c>
      <c r="P13" s="119">
        <v>16</v>
      </c>
    </row>
    <row r="14" spans="1:16" ht="15.75" customHeight="1">
      <c r="A14" s="121"/>
      <c r="B14" s="122"/>
      <c r="C14" s="176" t="s">
        <v>685</v>
      </c>
      <c r="D14" s="178"/>
      <c r="E14" s="178"/>
      <c r="F14" s="179"/>
      <c r="G14" s="124"/>
      <c r="H14" s="124"/>
      <c r="I14" s="123"/>
      <c r="J14" s="125"/>
      <c r="K14" s="126"/>
      <c r="L14" s="127"/>
      <c r="M14" s="127"/>
      <c r="N14" s="127"/>
      <c r="O14" s="127"/>
      <c r="P14" s="128"/>
    </row>
    <row r="15" spans="1:16" ht="15.75" customHeight="1">
      <c r="A15" s="28">
        <v>1</v>
      </c>
      <c r="B15" s="183" t="s">
        <v>819</v>
      </c>
      <c r="C15" s="148" t="s">
        <v>726</v>
      </c>
      <c r="D15" s="149" t="s">
        <v>486</v>
      </c>
      <c r="E15" s="150">
        <v>1</v>
      </c>
      <c r="F15" s="29"/>
      <c r="G15" s="110"/>
      <c r="H15" s="110"/>
      <c r="I15" s="57"/>
      <c r="J15" s="57"/>
      <c r="K15" s="32"/>
      <c r="L15" s="34"/>
      <c r="M15" s="34"/>
      <c r="N15" s="34"/>
      <c r="O15" s="34"/>
      <c r="P15" s="130"/>
    </row>
    <row r="16" spans="1:16" ht="15.75" customHeight="1">
      <c r="A16" s="129">
        <v>2</v>
      </c>
      <c r="B16" s="183" t="s">
        <v>819</v>
      </c>
      <c r="C16" s="148" t="s">
        <v>727</v>
      </c>
      <c r="D16" s="149" t="s">
        <v>486</v>
      </c>
      <c r="E16" s="150">
        <v>3</v>
      </c>
      <c r="F16" s="29"/>
      <c r="G16" s="110"/>
      <c r="H16" s="110"/>
      <c r="I16" s="29"/>
      <c r="J16" s="57"/>
      <c r="K16" s="32"/>
      <c r="L16" s="34"/>
      <c r="M16" s="34"/>
      <c r="N16" s="34"/>
      <c r="O16" s="34"/>
      <c r="P16" s="130"/>
    </row>
    <row r="17" spans="1:16" ht="15.75" customHeight="1">
      <c r="A17" s="129">
        <v>3</v>
      </c>
      <c r="B17" s="183" t="s">
        <v>819</v>
      </c>
      <c r="C17" s="148" t="s">
        <v>728</v>
      </c>
      <c r="D17" s="149" t="s">
        <v>486</v>
      </c>
      <c r="E17" s="150">
        <v>1</v>
      </c>
      <c r="F17" s="29"/>
      <c r="G17" s="110"/>
      <c r="H17" s="110"/>
      <c r="I17" s="29"/>
      <c r="J17" s="57"/>
      <c r="K17" s="32"/>
      <c r="L17" s="34"/>
      <c r="M17" s="34"/>
      <c r="N17" s="34"/>
      <c r="O17" s="34"/>
      <c r="P17" s="130"/>
    </row>
    <row r="18" spans="1:16" ht="15.75" customHeight="1">
      <c r="A18" s="129">
        <v>4</v>
      </c>
      <c r="B18" s="183" t="s">
        <v>819</v>
      </c>
      <c r="C18" s="148" t="s">
        <v>729</v>
      </c>
      <c r="D18" s="149" t="s">
        <v>487</v>
      </c>
      <c r="E18" s="150">
        <v>1</v>
      </c>
      <c r="F18" s="29"/>
      <c r="G18" s="110"/>
      <c r="H18" s="110"/>
      <c r="I18" s="29"/>
      <c r="J18" s="56"/>
      <c r="K18" s="32"/>
      <c r="L18" s="34"/>
      <c r="M18" s="34"/>
      <c r="N18" s="34"/>
      <c r="O18" s="34"/>
      <c r="P18" s="130"/>
    </row>
    <row r="19" spans="1:16" ht="15.75" customHeight="1">
      <c r="A19" s="129">
        <v>5</v>
      </c>
      <c r="B19" s="183" t="s">
        <v>819</v>
      </c>
      <c r="C19" s="148" t="s">
        <v>730</v>
      </c>
      <c r="D19" s="149" t="s">
        <v>483</v>
      </c>
      <c r="E19" s="150">
        <v>15</v>
      </c>
      <c r="F19" s="115"/>
      <c r="G19" s="110"/>
      <c r="H19" s="110"/>
      <c r="I19" s="115"/>
      <c r="J19" s="115"/>
      <c r="K19" s="32"/>
      <c r="L19" s="34"/>
      <c r="M19" s="34"/>
      <c r="N19" s="34"/>
      <c r="O19" s="34"/>
      <c r="P19" s="130"/>
    </row>
    <row r="20" spans="1:16" ht="15.75" customHeight="1">
      <c r="A20" s="129">
        <v>6</v>
      </c>
      <c r="B20" s="183" t="s">
        <v>819</v>
      </c>
      <c r="C20" s="148" t="s">
        <v>731</v>
      </c>
      <c r="D20" s="149" t="s">
        <v>483</v>
      </c>
      <c r="E20" s="150">
        <v>4</v>
      </c>
      <c r="F20" s="115"/>
      <c r="G20" s="115"/>
      <c r="H20" s="115"/>
      <c r="I20" s="115"/>
      <c r="J20" s="115"/>
      <c r="K20" s="32"/>
      <c r="L20" s="34"/>
      <c r="M20" s="34"/>
      <c r="N20" s="34"/>
      <c r="O20" s="34"/>
      <c r="P20" s="130"/>
    </row>
    <row r="21" spans="1:16" ht="15.75" customHeight="1">
      <c r="A21" s="129">
        <v>7</v>
      </c>
      <c r="B21" s="183" t="s">
        <v>819</v>
      </c>
      <c r="C21" s="148" t="s">
        <v>732</v>
      </c>
      <c r="D21" s="149" t="s">
        <v>483</v>
      </c>
      <c r="E21" s="150">
        <v>34</v>
      </c>
      <c r="F21" s="115"/>
      <c r="G21" s="110"/>
      <c r="H21" s="110"/>
      <c r="I21" s="115"/>
      <c r="J21" s="115"/>
      <c r="K21" s="32"/>
      <c r="L21" s="34"/>
      <c r="M21" s="34"/>
      <c r="N21" s="34"/>
      <c r="O21" s="34"/>
      <c r="P21" s="130"/>
    </row>
    <row r="22" spans="1:16" ht="15.75" customHeight="1">
      <c r="A22" s="129">
        <v>8</v>
      </c>
      <c r="B22" s="183" t="s">
        <v>819</v>
      </c>
      <c r="C22" s="148" t="s">
        <v>733</v>
      </c>
      <c r="D22" s="149" t="s">
        <v>483</v>
      </c>
      <c r="E22" s="150">
        <v>10</v>
      </c>
      <c r="F22" s="115"/>
      <c r="G22" s="110"/>
      <c r="H22" s="110"/>
      <c r="I22" s="57"/>
      <c r="J22" s="115"/>
      <c r="K22" s="32"/>
      <c r="L22" s="34"/>
      <c r="M22" s="34"/>
      <c r="N22" s="34"/>
      <c r="O22" s="34"/>
      <c r="P22" s="130"/>
    </row>
    <row r="23" spans="1:16" ht="15.75" customHeight="1">
      <c r="A23" s="129">
        <v>9</v>
      </c>
      <c r="B23" s="183" t="s">
        <v>819</v>
      </c>
      <c r="C23" s="148" t="s">
        <v>734</v>
      </c>
      <c r="D23" s="149" t="s">
        <v>483</v>
      </c>
      <c r="E23" s="150">
        <v>10</v>
      </c>
      <c r="F23" s="29"/>
      <c r="G23" s="110"/>
      <c r="H23" s="110"/>
      <c r="I23" s="29"/>
      <c r="J23" s="29"/>
      <c r="K23" s="32"/>
      <c r="L23" s="34"/>
      <c r="M23" s="34"/>
      <c r="N23" s="34"/>
      <c r="O23" s="34"/>
      <c r="P23" s="130"/>
    </row>
    <row r="24" spans="1:16" ht="15.75" customHeight="1">
      <c r="A24" s="129">
        <v>10</v>
      </c>
      <c r="B24" s="183" t="s">
        <v>819</v>
      </c>
      <c r="C24" s="148" t="s">
        <v>735</v>
      </c>
      <c r="D24" s="149" t="s">
        <v>486</v>
      </c>
      <c r="E24" s="150">
        <v>1</v>
      </c>
      <c r="F24" s="29"/>
      <c r="G24" s="110"/>
      <c r="H24" s="110"/>
      <c r="I24" s="29"/>
      <c r="J24" s="57"/>
      <c r="K24" s="32"/>
      <c r="L24" s="34"/>
      <c r="M24" s="34"/>
      <c r="N24" s="34"/>
      <c r="O24" s="34"/>
      <c r="P24" s="130"/>
    </row>
    <row r="25" spans="1:16" ht="15.75" customHeight="1">
      <c r="A25" s="129">
        <v>11</v>
      </c>
      <c r="B25" s="183" t="s">
        <v>819</v>
      </c>
      <c r="C25" s="148" t="s">
        <v>736</v>
      </c>
      <c r="D25" s="149" t="s">
        <v>486</v>
      </c>
      <c r="E25" s="150">
        <v>2</v>
      </c>
      <c r="F25" s="29"/>
      <c r="G25" s="110"/>
      <c r="H25" s="110"/>
      <c r="I25" s="29"/>
      <c r="J25" s="29"/>
      <c r="K25" s="32"/>
      <c r="L25" s="34"/>
      <c r="M25" s="34"/>
      <c r="N25" s="34"/>
      <c r="O25" s="34"/>
      <c r="P25" s="130"/>
    </row>
    <row r="26" spans="1:16" ht="15.75" customHeight="1">
      <c r="A26" s="129">
        <v>12</v>
      </c>
      <c r="B26" s="183" t="s">
        <v>819</v>
      </c>
      <c r="C26" s="148" t="s">
        <v>737</v>
      </c>
      <c r="D26" s="149" t="s">
        <v>486</v>
      </c>
      <c r="E26" s="150">
        <v>1</v>
      </c>
      <c r="F26" s="29"/>
      <c r="G26" s="110"/>
      <c r="H26" s="110"/>
      <c r="I26" s="115"/>
      <c r="J26" s="57"/>
      <c r="K26" s="32"/>
      <c r="L26" s="34"/>
      <c r="M26" s="34"/>
      <c r="N26" s="34"/>
      <c r="O26" s="34"/>
      <c r="P26" s="130"/>
    </row>
    <row r="27" spans="1:16" ht="15.75" customHeight="1">
      <c r="A27" s="129">
        <v>13</v>
      </c>
      <c r="B27" s="183" t="s">
        <v>819</v>
      </c>
      <c r="C27" s="148" t="s">
        <v>738</v>
      </c>
      <c r="D27" s="149" t="s">
        <v>487</v>
      </c>
      <c r="E27" s="150">
        <v>1</v>
      </c>
      <c r="F27" s="29"/>
      <c r="G27" s="110"/>
      <c r="H27" s="110"/>
      <c r="I27" s="29"/>
      <c r="J27" s="29"/>
      <c r="K27" s="32"/>
      <c r="L27" s="34"/>
      <c r="M27" s="34"/>
      <c r="N27" s="34"/>
      <c r="O27" s="34"/>
      <c r="P27" s="130"/>
    </row>
    <row r="28" spans="1:16" ht="15.75" customHeight="1">
      <c r="A28" s="129">
        <v>14</v>
      </c>
      <c r="B28" s="183" t="s">
        <v>819</v>
      </c>
      <c r="C28" s="148" t="s">
        <v>739</v>
      </c>
      <c r="D28" s="149" t="s">
        <v>487</v>
      </c>
      <c r="E28" s="150">
        <v>1</v>
      </c>
      <c r="F28" s="29"/>
      <c r="G28" s="110"/>
      <c r="H28" s="110"/>
      <c r="I28" s="29"/>
      <c r="J28" s="29"/>
      <c r="K28" s="32"/>
      <c r="L28" s="34"/>
      <c r="M28" s="34"/>
      <c r="N28" s="34"/>
      <c r="O28" s="34"/>
      <c r="P28" s="130"/>
    </row>
    <row r="29" spans="1:16" ht="15.75" customHeight="1">
      <c r="A29" s="129">
        <v>15</v>
      </c>
      <c r="B29" s="183" t="s">
        <v>819</v>
      </c>
      <c r="C29" s="148" t="s">
        <v>740</v>
      </c>
      <c r="D29" s="149" t="s">
        <v>487</v>
      </c>
      <c r="E29" s="150">
        <v>1</v>
      </c>
      <c r="F29" s="56"/>
      <c r="G29" s="110"/>
      <c r="H29" s="110"/>
      <c r="I29" s="57"/>
      <c r="J29" s="57"/>
      <c r="K29" s="32"/>
      <c r="L29" s="34"/>
      <c r="M29" s="34"/>
      <c r="N29" s="34"/>
      <c r="O29" s="34"/>
      <c r="P29" s="130"/>
    </row>
    <row r="30" spans="1:16" ht="15.75" customHeight="1">
      <c r="A30" s="129">
        <v>16</v>
      </c>
      <c r="B30" s="183" t="s">
        <v>819</v>
      </c>
      <c r="C30" s="148" t="s">
        <v>741</v>
      </c>
      <c r="D30" s="149" t="s">
        <v>483</v>
      </c>
      <c r="E30" s="150">
        <v>50</v>
      </c>
      <c r="F30" s="56"/>
      <c r="G30" s="110"/>
      <c r="H30" s="110"/>
      <c r="I30" s="29"/>
      <c r="J30" s="57"/>
      <c r="K30" s="32"/>
      <c r="L30" s="34"/>
      <c r="M30" s="34"/>
      <c r="N30" s="34"/>
      <c r="O30" s="34"/>
      <c r="P30" s="130"/>
    </row>
    <row r="31" spans="1:16" ht="15.75" customHeight="1">
      <c r="A31" s="129">
        <v>17</v>
      </c>
      <c r="B31" s="183" t="s">
        <v>819</v>
      </c>
      <c r="C31" s="148" t="s">
        <v>742</v>
      </c>
      <c r="D31" s="149" t="s">
        <v>487</v>
      </c>
      <c r="E31" s="150">
        <v>2</v>
      </c>
      <c r="F31" s="56"/>
      <c r="G31" s="110"/>
      <c r="H31" s="110"/>
      <c r="I31" s="57"/>
      <c r="J31" s="57"/>
      <c r="K31" s="32"/>
      <c r="L31" s="34"/>
      <c r="M31" s="34"/>
      <c r="N31" s="34"/>
      <c r="O31" s="34"/>
      <c r="P31" s="130"/>
    </row>
    <row r="32" spans="1:16" ht="33.75" customHeight="1">
      <c r="A32" s="129">
        <v>18</v>
      </c>
      <c r="B32" s="183" t="s">
        <v>819</v>
      </c>
      <c r="C32" s="148" t="s">
        <v>743</v>
      </c>
      <c r="D32" s="149" t="s">
        <v>486</v>
      </c>
      <c r="E32" s="150">
        <v>1</v>
      </c>
      <c r="F32" s="56"/>
      <c r="G32" s="110"/>
      <c r="H32" s="110"/>
      <c r="I32" s="57"/>
      <c r="J32" s="57"/>
      <c r="K32" s="32"/>
      <c r="L32" s="34"/>
      <c r="M32" s="34"/>
      <c r="N32" s="34"/>
      <c r="O32" s="34"/>
      <c r="P32" s="130"/>
    </row>
    <row r="33" spans="1:16" ht="15.75" customHeight="1">
      <c r="A33" s="129">
        <v>19</v>
      </c>
      <c r="B33" s="183" t="s">
        <v>819</v>
      </c>
      <c r="C33" s="148" t="s">
        <v>744</v>
      </c>
      <c r="D33" s="149" t="s">
        <v>487</v>
      </c>
      <c r="E33" s="150">
        <v>1</v>
      </c>
      <c r="F33" s="56"/>
      <c r="G33" s="110"/>
      <c r="H33" s="110"/>
      <c r="I33" s="57"/>
      <c r="J33" s="57"/>
      <c r="K33" s="32"/>
      <c r="L33" s="34"/>
      <c r="M33" s="34"/>
      <c r="N33" s="34"/>
      <c r="O33" s="34"/>
      <c r="P33" s="130"/>
    </row>
    <row r="34" spans="1:16" ht="15.75" customHeight="1">
      <c r="A34" s="129">
        <v>20</v>
      </c>
      <c r="B34" s="183" t="s">
        <v>819</v>
      </c>
      <c r="C34" s="148" t="s">
        <v>745</v>
      </c>
      <c r="D34" s="149" t="s">
        <v>487</v>
      </c>
      <c r="E34" s="150">
        <v>1</v>
      </c>
      <c r="F34" s="115"/>
      <c r="G34" s="115"/>
      <c r="H34" s="115"/>
      <c r="I34" s="115"/>
      <c r="J34" s="115"/>
      <c r="K34" s="32"/>
      <c r="L34" s="34"/>
      <c r="M34" s="34"/>
      <c r="N34" s="34"/>
      <c r="O34" s="34"/>
      <c r="P34" s="130"/>
    </row>
    <row r="35" spans="1:16" ht="15.75" customHeight="1">
      <c r="A35" s="129">
        <v>21</v>
      </c>
      <c r="B35" s="183" t="s">
        <v>819</v>
      </c>
      <c r="C35" s="148" t="s">
        <v>746</v>
      </c>
      <c r="D35" s="149" t="s">
        <v>487</v>
      </c>
      <c r="E35" s="150">
        <v>1</v>
      </c>
      <c r="F35" s="110"/>
      <c r="G35" s="110"/>
      <c r="H35" s="110"/>
      <c r="I35" s="57"/>
      <c r="J35" s="57"/>
      <c r="K35" s="32"/>
      <c r="L35" s="34"/>
      <c r="M35" s="34"/>
      <c r="N35" s="34"/>
      <c r="O35" s="34"/>
      <c r="P35" s="130"/>
    </row>
    <row r="36" spans="1:16" ht="15.75" customHeight="1">
      <c r="A36" s="145"/>
      <c r="B36" s="144"/>
      <c r="C36" s="181" t="s">
        <v>747</v>
      </c>
      <c r="D36" s="136"/>
      <c r="E36" s="134"/>
      <c r="F36" s="180"/>
      <c r="G36" s="180"/>
      <c r="H36" s="180"/>
      <c r="I36" s="180"/>
      <c r="J36" s="180"/>
      <c r="K36" s="180"/>
      <c r="L36" s="180"/>
      <c r="M36" s="180"/>
      <c r="N36" s="180"/>
      <c r="O36" s="180"/>
      <c r="P36" s="210"/>
    </row>
    <row r="37" spans="1:16" ht="15.75" customHeight="1">
      <c r="A37" s="129">
        <v>1</v>
      </c>
      <c r="B37" s="30" t="s">
        <v>820</v>
      </c>
      <c r="C37" s="148" t="s">
        <v>748</v>
      </c>
      <c r="D37" s="149" t="s">
        <v>483</v>
      </c>
      <c r="E37" s="150">
        <v>33</v>
      </c>
      <c r="F37" s="115"/>
      <c r="G37" s="110"/>
      <c r="H37" s="110"/>
      <c r="I37" s="57"/>
      <c r="J37" s="57"/>
      <c r="K37" s="32"/>
      <c r="L37" s="34"/>
      <c r="M37" s="34"/>
      <c r="N37" s="34"/>
      <c r="O37" s="34"/>
      <c r="P37" s="130"/>
    </row>
    <row r="38" spans="1:16" ht="15.75" customHeight="1">
      <c r="A38" s="129">
        <v>2</v>
      </c>
      <c r="B38" s="30" t="s">
        <v>820</v>
      </c>
      <c r="C38" s="148" t="s">
        <v>749</v>
      </c>
      <c r="D38" s="149" t="s">
        <v>483</v>
      </c>
      <c r="E38" s="150">
        <v>9</v>
      </c>
      <c r="F38" s="56"/>
      <c r="G38" s="110"/>
      <c r="H38" s="110"/>
      <c r="I38" s="57"/>
      <c r="J38" s="57"/>
      <c r="K38" s="32"/>
      <c r="L38" s="34"/>
      <c r="M38" s="34"/>
      <c r="N38" s="34"/>
      <c r="O38" s="34"/>
      <c r="P38" s="130"/>
    </row>
    <row r="39" spans="1:16" ht="15.75" customHeight="1">
      <c r="A39" s="129">
        <v>3</v>
      </c>
      <c r="B39" s="30" t="s">
        <v>820</v>
      </c>
      <c r="C39" s="148" t="s">
        <v>750</v>
      </c>
      <c r="D39" s="149" t="s">
        <v>484</v>
      </c>
      <c r="E39" s="150">
        <v>21</v>
      </c>
      <c r="F39" s="56"/>
      <c r="G39" s="110"/>
      <c r="H39" s="110"/>
      <c r="I39" s="57"/>
      <c r="J39" s="57"/>
      <c r="K39" s="32"/>
      <c r="L39" s="34"/>
      <c r="M39" s="34"/>
      <c r="N39" s="34"/>
      <c r="O39" s="34"/>
      <c r="P39" s="130"/>
    </row>
    <row r="40" spans="1:16" ht="15.75" customHeight="1">
      <c r="A40" s="129">
        <v>4</v>
      </c>
      <c r="B40" s="30" t="s">
        <v>820</v>
      </c>
      <c r="C40" s="148" t="s">
        <v>751</v>
      </c>
      <c r="D40" s="149" t="s">
        <v>484</v>
      </c>
      <c r="E40" s="150">
        <v>10</v>
      </c>
      <c r="F40" s="29"/>
      <c r="G40" s="110"/>
      <c r="H40" s="110"/>
      <c r="I40" s="57"/>
      <c r="J40" s="57"/>
      <c r="K40" s="32"/>
      <c r="L40" s="34"/>
      <c r="M40" s="34"/>
      <c r="N40" s="34"/>
      <c r="O40" s="34"/>
      <c r="P40" s="130"/>
    </row>
    <row r="41" spans="1:16" ht="15.75" customHeight="1">
      <c r="A41" s="129">
        <v>5</v>
      </c>
      <c r="B41" s="30" t="s">
        <v>820</v>
      </c>
      <c r="C41" s="148" t="s">
        <v>752</v>
      </c>
      <c r="D41" s="149" t="s">
        <v>483</v>
      </c>
      <c r="E41" s="150">
        <v>30</v>
      </c>
      <c r="F41" s="173"/>
      <c r="G41" s="110"/>
      <c r="H41" s="110"/>
      <c r="I41" s="29"/>
      <c r="J41" s="57"/>
      <c r="K41" s="32"/>
      <c r="L41" s="34"/>
      <c r="M41" s="34"/>
      <c r="N41" s="34"/>
      <c r="O41" s="34"/>
      <c r="P41" s="130"/>
    </row>
    <row r="42" spans="1:16" ht="15.75" customHeight="1">
      <c r="A42" s="129">
        <v>6</v>
      </c>
      <c r="B42" s="30" t="s">
        <v>820</v>
      </c>
      <c r="C42" s="148" t="s">
        <v>753</v>
      </c>
      <c r="D42" s="149" t="s">
        <v>484</v>
      </c>
      <c r="E42" s="150">
        <v>6</v>
      </c>
      <c r="F42" s="173"/>
      <c r="G42" s="110"/>
      <c r="H42" s="110"/>
      <c r="I42" s="29"/>
      <c r="J42" s="57"/>
      <c r="K42" s="32"/>
      <c r="L42" s="34"/>
      <c r="M42" s="34"/>
      <c r="N42" s="34"/>
      <c r="O42" s="34"/>
      <c r="P42" s="130"/>
    </row>
    <row r="43" spans="1:16" ht="15.75" customHeight="1">
      <c r="A43" s="129">
        <v>7</v>
      </c>
      <c r="B43" s="30" t="s">
        <v>820</v>
      </c>
      <c r="C43" s="148" t="s">
        <v>754</v>
      </c>
      <c r="D43" s="149" t="s">
        <v>484</v>
      </c>
      <c r="E43" s="150">
        <v>6</v>
      </c>
      <c r="F43" s="173"/>
      <c r="G43" s="110"/>
      <c r="H43" s="110"/>
      <c r="I43" s="29"/>
      <c r="J43" s="115"/>
      <c r="K43" s="32"/>
      <c r="L43" s="34"/>
      <c r="M43" s="34"/>
      <c r="N43" s="34"/>
      <c r="O43" s="34"/>
      <c r="P43" s="130"/>
    </row>
    <row r="44" spans="1:16" ht="15.75" customHeight="1">
      <c r="A44" s="129">
        <v>8</v>
      </c>
      <c r="B44" s="30" t="s">
        <v>820</v>
      </c>
      <c r="C44" s="148" t="s">
        <v>755</v>
      </c>
      <c r="D44" s="149" t="s">
        <v>484</v>
      </c>
      <c r="E44" s="150">
        <v>2</v>
      </c>
      <c r="F44" s="173"/>
      <c r="G44" s="110"/>
      <c r="H44" s="110"/>
      <c r="I44" s="29"/>
      <c r="J44" s="115"/>
      <c r="K44" s="32"/>
      <c r="L44" s="34"/>
      <c r="M44" s="34"/>
      <c r="N44" s="34"/>
      <c r="O44" s="34"/>
      <c r="P44" s="130"/>
    </row>
    <row r="45" spans="1:16" ht="15.75" customHeight="1">
      <c r="A45" s="129">
        <v>9</v>
      </c>
      <c r="B45" s="30" t="s">
        <v>820</v>
      </c>
      <c r="C45" s="148" t="s">
        <v>949</v>
      </c>
      <c r="D45" s="149" t="s">
        <v>484</v>
      </c>
      <c r="E45" s="150">
        <v>6</v>
      </c>
      <c r="F45" s="173"/>
      <c r="G45" s="110"/>
      <c r="H45" s="110"/>
      <c r="I45" s="29"/>
      <c r="J45" s="115"/>
      <c r="K45" s="32"/>
      <c r="L45" s="34"/>
      <c r="M45" s="34"/>
      <c r="N45" s="34"/>
      <c r="O45" s="34"/>
      <c r="P45" s="130"/>
    </row>
    <row r="46" spans="1:16" ht="32.25" customHeight="1">
      <c r="A46" s="129">
        <v>10</v>
      </c>
      <c r="B46" s="30" t="s">
        <v>820</v>
      </c>
      <c r="C46" s="148" t="s">
        <v>950</v>
      </c>
      <c r="D46" s="149" t="s">
        <v>484</v>
      </c>
      <c r="E46" s="150">
        <v>2</v>
      </c>
      <c r="F46" s="172"/>
      <c r="G46" s="110"/>
      <c r="H46" s="110"/>
      <c r="I46" s="32"/>
      <c r="J46" s="115"/>
      <c r="K46" s="32"/>
      <c r="L46" s="34"/>
      <c r="M46" s="34"/>
      <c r="N46" s="34"/>
      <c r="O46" s="34"/>
      <c r="P46" s="130"/>
    </row>
    <row r="47" spans="1:16" ht="15.75" customHeight="1">
      <c r="A47" s="129">
        <v>11</v>
      </c>
      <c r="B47" s="30" t="s">
        <v>820</v>
      </c>
      <c r="C47" s="148" t="s">
        <v>951</v>
      </c>
      <c r="D47" s="149" t="s">
        <v>928</v>
      </c>
      <c r="E47" s="150">
        <v>2</v>
      </c>
      <c r="F47" s="32"/>
      <c r="G47" s="110"/>
      <c r="H47" s="110"/>
      <c r="I47" s="32"/>
      <c r="J47" s="115"/>
      <c r="K47" s="32"/>
      <c r="L47" s="34"/>
      <c r="M47" s="34"/>
      <c r="N47" s="34"/>
      <c r="O47" s="34"/>
      <c r="P47" s="130"/>
    </row>
    <row r="48" spans="1:16" ht="15.75" customHeight="1">
      <c r="A48" s="129">
        <v>12</v>
      </c>
      <c r="B48" s="30" t="s">
        <v>820</v>
      </c>
      <c r="C48" s="148" t="s">
        <v>952</v>
      </c>
      <c r="D48" s="149" t="s">
        <v>484</v>
      </c>
      <c r="E48" s="150">
        <v>1</v>
      </c>
      <c r="F48" s="29"/>
      <c r="G48" s="110"/>
      <c r="H48" s="110"/>
      <c r="I48" s="57"/>
      <c r="J48" s="57"/>
      <c r="K48" s="32"/>
      <c r="L48" s="34"/>
      <c r="M48" s="34"/>
      <c r="N48" s="34"/>
      <c r="O48" s="34"/>
      <c r="P48" s="130"/>
    </row>
    <row r="49" spans="1:16" ht="15.75" customHeight="1">
      <c r="A49" s="129">
        <v>13</v>
      </c>
      <c r="B49" s="30" t="s">
        <v>820</v>
      </c>
      <c r="C49" s="148" t="s">
        <v>953</v>
      </c>
      <c r="D49" s="149" t="s">
        <v>484</v>
      </c>
      <c r="E49" s="150">
        <v>2</v>
      </c>
      <c r="F49" s="172"/>
      <c r="G49" s="110"/>
      <c r="H49" s="110"/>
      <c r="I49" s="115"/>
      <c r="J49" s="115"/>
      <c r="K49" s="32"/>
      <c r="L49" s="34"/>
      <c r="M49" s="34"/>
      <c r="N49" s="34"/>
      <c r="O49" s="34"/>
      <c r="P49" s="130"/>
    </row>
    <row r="50" spans="1:16" ht="15.75" customHeight="1">
      <c r="A50" s="129">
        <v>14</v>
      </c>
      <c r="B50" s="30" t="s">
        <v>820</v>
      </c>
      <c r="C50" s="148" t="s">
        <v>954</v>
      </c>
      <c r="D50" s="149" t="s">
        <v>483</v>
      </c>
      <c r="E50" s="150">
        <v>6</v>
      </c>
      <c r="F50" s="29"/>
      <c r="G50" s="110"/>
      <c r="H50" s="110"/>
      <c r="I50" s="115"/>
      <c r="J50" s="115"/>
      <c r="K50" s="32"/>
      <c r="L50" s="34"/>
      <c r="M50" s="34"/>
      <c r="N50" s="34"/>
      <c r="O50" s="34"/>
      <c r="P50" s="130"/>
    </row>
    <row r="51" spans="1:16" ht="31.5" customHeight="1">
      <c r="A51" s="129">
        <v>15</v>
      </c>
      <c r="B51" s="30" t="s">
        <v>820</v>
      </c>
      <c r="C51" s="148" t="s">
        <v>955</v>
      </c>
      <c r="D51" s="149" t="s">
        <v>484</v>
      </c>
      <c r="E51" s="150">
        <v>1</v>
      </c>
      <c r="F51" s="172"/>
      <c r="G51" s="110"/>
      <c r="H51" s="110"/>
      <c r="I51" s="32"/>
      <c r="J51" s="115"/>
      <c r="K51" s="32"/>
      <c r="L51" s="34"/>
      <c r="M51" s="34"/>
      <c r="N51" s="34"/>
      <c r="O51" s="34"/>
      <c r="P51" s="130"/>
    </row>
    <row r="52" spans="1:16" ht="15.75" customHeight="1">
      <c r="A52" s="129">
        <v>16</v>
      </c>
      <c r="B52" s="30" t="s">
        <v>820</v>
      </c>
      <c r="C52" s="148" t="s">
        <v>956</v>
      </c>
      <c r="D52" s="149" t="s">
        <v>484</v>
      </c>
      <c r="E52" s="150">
        <v>2</v>
      </c>
      <c r="F52" s="115"/>
      <c r="G52" s="110"/>
      <c r="H52" s="110"/>
      <c r="I52" s="115"/>
      <c r="J52" s="115"/>
      <c r="K52" s="32"/>
      <c r="L52" s="34"/>
      <c r="M52" s="34"/>
      <c r="N52" s="34"/>
      <c r="O52" s="34"/>
      <c r="P52" s="130"/>
    </row>
    <row r="53" spans="1:16" ht="15.75" customHeight="1">
      <c r="A53" s="129">
        <v>17</v>
      </c>
      <c r="B53" s="30" t="s">
        <v>820</v>
      </c>
      <c r="C53" s="148" t="s">
        <v>957</v>
      </c>
      <c r="D53" s="149" t="s">
        <v>928</v>
      </c>
      <c r="E53" s="150">
        <v>1</v>
      </c>
      <c r="F53" s="110"/>
      <c r="G53" s="115"/>
      <c r="H53" s="115"/>
      <c r="I53" s="57"/>
      <c r="J53" s="57"/>
      <c r="K53" s="32"/>
      <c r="L53" s="34"/>
      <c r="M53" s="34"/>
      <c r="N53" s="34"/>
      <c r="O53" s="34"/>
      <c r="P53" s="130"/>
    </row>
    <row r="54" spans="1:16" ht="15.75" customHeight="1">
      <c r="A54" s="129">
        <v>18</v>
      </c>
      <c r="B54" s="30" t="s">
        <v>820</v>
      </c>
      <c r="C54" s="148" t="s">
        <v>746</v>
      </c>
      <c r="D54" s="149" t="s">
        <v>928</v>
      </c>
      <c r="E54" s="150">
        <v>1</v>
      </c>
      <c r="F54" s="110"/>
      <c r="G54" s="110"/>
      <c r="H54" s="110"/>
      <c r="I54" s="57"/>
      <c r="J54" s="57"/>
      <c r="K54" s="32"/>
      <c r="L54" s="34"/>
      <c r="M54" s="34"/>
      <c r="N54" s="34"/>
      <c r="O54" s="34"/>
      <c r="P54" s="130"/>
    </row>
    <row r="55" spans="1:16" ht="15.75" customHeight="1">
      <c r="A55" s="145"/>
      <c r="B55" s="144"/>
      <c r="C55" s="181" t="s">
        <v>686</v>
      </c>
      <c r="D55" s="136"/>
      <c r="E55" s="134"/>
      <c r="F55" s="180"/>
      <c r="G55" s="180"/>
      <c r="H55" s="180"/>
      <c r="I55" s="180"/>
      <c r="J55" s="180"/>
      <c r="K55" s="180"/>
      <c r="L55" s="180"/>
      <c r="M55" s="180"/>
      <c r="N55" s="180"/>
      <c r="O55" s="180"/>
      <c r="P55" s="210"/>
    </row>
    <row r="56" spans="1:16" ht="15.75" customHeight="1">
      <c r="A56" s="129">
        <v>1</v>
      </c>
      <c r="B56" s="30" t="s">
        <v>820</v>
      </c>
      <c r="C56" s="148" t="s">
        <v>958</v>
      </c>
      <c r="D56" s="149" t="s">
        <v>486</v>
      </c>
      <c r="E56" s="150">
        <v>1</v>
      </c>
      <c r="F56" s="29"/>
      <c r="G56" s="115"/>
      <c r="H56" s="115"/>
      <c r="I56" s="115"/>
      <c r="J56" s="115"/>
      <c r="K56" s="32"/>
      <c r="L56" s="34"/>
      <c r="M56" s="34"/>
      <c r="N56" s="34"/>
      <c r="O56" s="34"/>
      <c r="P56" s="130"/>
    </row>
    <row r="57" spans="1:16" ht="15.75" customHeight="1">
      <c r="A57" s="129">
        <v>2</v>
      </c>
      <c r="B57" s="30" t="s">
        <v>820</v>
      </c>
      <c r="C57" s="148" t="s">
        <v>959</v>
      </c>
      <c r="D57" s="149" t="s">
        <v>486</v>
      </c>
      <c r="E57" s="150">
        <v>1</v>
      </c>
      <c r="F57" s="29"/>
      <c r="G57" s="110"/>
      <c r="H57" s="110"/>
      <c r="I57" s="29"/>
      <c r="J57" s="57"/>
      <c r="K57" s="32"/>
      <c r="L57" s="34"/>
      <c r="M57" s="34"/>
      <c r="N57" s="34"/>
      <c r="O57" s="34"/>
      <c r="P57" s="130"/>
    </row>
    <row r="58" spans="1:16" ht="15.75" customHeight="1">
      <c r="A58" s="129">
        <v>3</v>
      </c>
      <c r="B58" s="30" t="s">
        <v>820</v>
      </c>
      <c r="C58" s="148" t="s">
        <v>726</v>
      </c>
      <c r="D58" s="149" t="s">
        <v>486</v>
      </c>
      <c r="E58" s="150">
        <v>2</v>
      </c>
      <c r="F58" s="29"/>
      <c r="G58" s="110"/>
      <c r="H58" s="110"/>
      <c r="I58" s="57"/>
      <c r="J58" s="57"/>
      <c r="K58" s="32"/>
      <c r="L58" s="34"/>
      <c r="M58" s="34"/>
      <c r="N58" s="34"/>
      <c r="O58" s="34"/>
      <c r="P58" s="130"/>
    </row>
    <row r="59" spans="1:16" ht="15.75" customHeight="1">
      <c r="A59" s="129">
        <v>4</v>
      </c>
      <c r="B59" s="30" t="s">
        <v>820</v>
      </c>
      <c r="C59" s="148" t="s">
        <v>727</v>
      </c>
      <c r="D59" s="149" t="s">
        <v>486</v>
      </c>
      <c r="E59" s="150">
        <v>2</v>
      </c>
      <c r="F59" s="29"/>
      <c r="G59" s="110"/>
      <c r="H59" s="110"/>
      <c r="I59" s="29"/>
      <c r="J59" s="57"/>
      <c r="K59" s="32"/>
      <c r="L59" s="34"/>
      <c r="M59" s="34"/>
      <c r="N59" s="34"/>
      <c r="O59" s="34"/>
      <c r="P59" s="130"/>
    </row>
    <row r="60" spans="1:16" ht="15.75" customHeight="1">
      <c r="A60" s="129">
        <v>5</v>
      </c>
      <c r="B60" s="30" t="s">
        <v>820</v>
      </c>
      <c r="C60" s="148" t="s">
        <v>728</v>
      </c>
      <c r="D60" s="149" t="s">
        <v>486</v>
      </c>
      <c r="E60" s="150">
        <v>3</v>
      </c>
      <c r="F60" s="29"/>
      <c r="G60" s="110"/>
      <c r="H60" s="110"/>
      <c r="I60" s="29"/>
      <c r="J60" s="57"/>
      <c r="K60" s="32"/>
      <c r="L60" s="34"/>
      <c r="M60" s="34"/>
      <c r="N60" s="34"/>
      <c r="O60" s="34"/>
      <c r="P60" s="130"/>
    </row>
    <row r="61" spans="1:16" ht="15.75" customHeight="1">
      <c r="A61" s="129">
        <v>6</v>
      </c>
      <c r="B61" s="30" t="s">
        <v>820</v>
      </c>
      <c r="C61" s="148" t="s">
        <v>729</v>
      </c>
      <c r="D61" s="149" t="s">
        <v>487</v>
      </c>
      <c r="E61" s="150">
        <v>1</v>
      </c>
      <c r="F61" s="29"/>
      <c r="G61" s="110"/>
      <c r="H61" s="110"/>
      <c r="I61" s="29"/>
      <c r="J61" s="56"/>
      <c r="K61" s="32"/>
      <c r="L61" s="34"/>
      <c r="M61" s="34"/>
      <c r="N61" s="34"/>
      <c r="O61" s="34"/>
      <c r="P61" s="130"/>
    </row>
    <row r="62" spans="1:16" ht="15.75" customHeight="1">
      <c r="A62" s="28">
        <v>7</v>
      </c>
      <c r="B62" s="30" t="s">
        <v>820</v>
      </c>
      <c r="C62" s="148" t="s">
        <v>732</v>
      </c>
      <c r="D62" s="149" t="s">
        <v>483</v>
      </c>
      <c r="E62" s="150">
        <v>21</v>
      </c>
      <c r="F62" s="115"/>
      <c r="G62" s="110"/>
      <c r="H62" s="110"/>
      <c r="I62" s="115"/>
      <c r="J62" s="115"/>
      <c r="K62" s="32"/>
      <c r="L62" s="34"/>
      <c r="M62" s="34"/>
      <c r="N62" s="34"/>
      <c r="O62" s="34"/>
      <c r="P62" s="130"/>
    </row>
    <row r="63" spans="1:16" ht="15.75" customHeight="1">
      <c r="A63" s="129">
        <v>8</v>
      </c>
      <c r="B63" s="30" t="s">
        <v>820</v>
      </c>
      <c r="C63" s="148" t="s">
        <v>733</v>
      </c>
      <c r="D63" s="149" t="s">
        <v>483</v>
      </c>
      <c r="E63" s="150">
        <v>15</v>
      </c>
      <c r="F63" s="115"/>
      <c r="G63" s="110"/>
      <c r="H63" s="110"/>
      <c r="I63" s="57"/>
      <c r="J63" s="115"/>
      <c r="K63" s="32"/>
      <c r="L63" s="34"/>
      <c r="M63" s="34"/>
      <c r="N63" s="34"/>
      <c r="O63" s="34"/>
      <c r="P63" s="130"/>
    </row>
    <row r="64" spans="1:16" ht="15.75" customHeight="1">
      <c r="A64" s="28">
        <v>9</v>
      </c>
      <c r="B64" s="30" t="s">
        <v>820</v>
      </c>
      <c r="C64" s="148" t="s">
        <v>731</v>
      </c>
      <c r="D64" s="149" t="s">
        <v>483</v>
      </c>
      <c r="E64" s="150">
        <v>4</v>
      </c>
      <c r="F64" s="115"/>
      <c r="G64" s="115"/>
      <c r="H64" s="115"/>
      <c r="I64" s="115"/>
      <c r="J64" s="115"/>
      <c r="K64" s="32"/>
      <c r="L64" s="34"/>
      <c r="M64" s="34"/>
      <c r="N64" s="34"/>
      <c r="O64" s="34"/>
      <c r="P64" s="130"/>
    </row>
    <row r="65" spans="1:16" ht="15.75" customHeight="1">
      <c r="A65" s="129">
        <v>10</v>
      </c>
      <c r="B65" s="30" t="s">
        <v>820</v>
      </c>
      <c r="C65" s="148" t="s">
        <v>736</v>
      </c>
      <c r="D65" s="149" t="s">
        <v>486</v>
      </c>
      <c r="E65" s="150">
        <v>1</v>
      </c>
      <c r="F65" s="29"/>
      <c r="G65" s="110"/>
      <c r="H65" s="110"/>
      <c r="I65" s="29"/>
      <c r="J65" s="29"/>
      <c r="K65" s="32"/>
      <c r="L65" s="34"/>
      <c r="M65" s="34"/>
      <c r="N65" s="34"/>
      <c r="O65" s="34"/>
      <c r="P65" s="130"/>
    </row>
    <row r="66" spans="1:16" ht="15.75" customHeight="1">
      <c r="A66" s="28">
        <v>11</v>
      </c>
      <c r="B66" s="30" t="s">
        <v>820</v>
      </c>
      <c r="C66" s="148" t="s">
        <v>960</v>
      </c>
      <c r="D66" s="149" t="s">
        <v>486</v>
      </c>
      <c r="E66" s="150">
        <v>2</v>
      </c>
      <c r="F66" s="29"/>
      <c r="G66" s="110"/>
      <c r="H66" s="110"/>
      <c r="I66" s="110"/>
      <c r="J66" s="57"/>
      <c r="K66" s="32"/>
      <c r="L66" s="34"/>
      <c r="M66" s="34"/>
      <c r="N66" s="34"/>
      <c r="O66" s="34"/>
      <c r="P66" s="130"/>
    </row>
    <row r="67" spans="1:16" ht="15.75" customHeight="1">
      <c r="A67" s="129">
        <v>12</v>
      </c>
      <c r="B67" s="30" t="s">
        <v>820</v>
      </c>
      <c r="C67" s="148" t="s">
        <v>737</v>
      </c>
      <c r="D67" s="149" t="s">
        <v>486</v>
      </c>
      <c r="E67" s="150">
        <v>1</v>
      </c>
      <c r="F67" s="29"/>
      <c r="G67" s="110"/>
      <c r="H67" s="110"/>
      <c r="I67" s="115"/>
      <c r="J67" s="57"/>
      <c r="K67" s="32"/>
      <c r="L67" s="34"/>
      <c r="M67" s="34"/>
      <c r="N67" s="34"/>
      <c r="O67" s="34"/>
      <c r="P67" s="130"/>
    </row>
    <row r="68" spans="1:16" ht="15.75" customHeight="1">
      <c r="A68" s="129">
        <v>13</v>
      </c>
      <c r="B68" s="30" t="s">
        <v>820</v>
      </c>
      <c r="C68" s="148" t="s">
        <v>738</v>
      </c>
      <c r="D68" s="149" t="s">
        <v>487</v>
      </c>
      <c r="E68" s="150">
        <v>1</v>
      </c>
      <c r="F68" s="29"/>
      <c r="G68" s="110"/>
      <c r="H68" s="110"/>
      <c r="I68" s="29"/>
      <c r="J68" s="29"/>
      <c r="K68" s="32"/>
      <c r="L68" s="34"/>
      <c r="M68" s="34"/>
      <c r="N68" s="34"/>
      <c r="O68" s="34"/>
      <c r="P68" s="130"/>
    </row>
    <row r="69" spans="1:16" ht="15.75" customHeight="1">
      <c r="A69" s="28">
        <v>14</v>
      </c>
      <c r="B69" s="30" t="s">
        <v>820</v>
      </c>
      <c r="C69" s="148" t="s">
        <v>961</v>
      </c>
      <c r="D69" s="149" t="s">
        <v>487</v>
      </c>
      <c r="E69" s="150">
        <v>1</v>
      </c>
      <c r="F69" s="29"/>
      <c r="G69" s="110"/>
      <c r="H69" s="110"/>
      <c r="I69" s="29"/>
      <c r="J69" s="29"/>
      <c r="K69" s="32"/>
      <c r="L69" s="34"/>
      <c r="M69" s="34"/>
      <c r="N69" s="34"/>
      <c r="O69" s="34"/>
      <c r="P69" s="130"/>
    </row>
    <row r="70" spans="1:16" ht="15.75" customHeight="1">
      <c r="A70" s="129">
        <v>15</v>
      </c>
      <c r="B70" s="30" t="s">
        <v>820</v>
      </c>
      <c r="C70" s="148" t="s">
        <v>741</v>
      </c>
      <c r="D70" s="149" t="s">
        <v>483</v>
      </c>
      <c r="E70" s="150">
        <v>33</v>
      </c>
      <c r="F70" s="56"/>
      <c r="G70" s="110"/>
      <c r="H70" s="110"/>
      <c r="I70" s="29"/>
      <c r="J70" s="57"/>
      <c r="K70" s="32"/>
      <c r="L70" s="34"/>
      <c r="M70" s="34"/>
      <c r="N70" s="34"/>
      <c r="O70" s="34"/>
      <c r="P70" s="130"/>
    </row>
    <row r="71" spans="1:16" ht="33.75" customHeight="1">
      <c r="A71" s="28">
        <v>16</v>
      </c>
      <c r="B71" s="30" t="s">
        <v>820</v>
      </c>
      <c r="C71" s="148" t="s">
        <v>743</v>
      </c>
      <c r="D71" s="149" t="s">
        <v>486</v>
      </c>
      <c r="E71" s="150">
        <v>1</v>
      </c>
      <c r="F71" s="56"/>
      <c r="G71" s="110"/>
      <c r="H71" s="110"/>
      <c r="I71" s="57"/>
      <c r="J71" s="57"/>
      <c r="K71" s="32"/>
      <c r="L71" s="34"/>
      <c r="M71" s="34"/>
      <c r="N71" s="34"/>
      <c r="O71" s="34"/>
      <c r="P71" s="130"/>
    </row>
    <row r="72" spans="1:16" ht="15.75" customHeight="1">
      <c r="A72" s="28">
        <v>17</v>
      </c>
      <c r="B72" s="30" t="s">
        <v>820</v>
      </c>
      <c r="C72" s="148" t="s">
        <v>962</v>
      </c>
      <c r="D72" s="149" t="s">
        <v>487</v>
      </c>
      <c r="E72" s="150">
        <v>3</v>
      </c>
      <c r="F72" s="56"/>
      <c r="G72" s="110"/>
      <c r="H72" s="110"/>
      <c r="I72" s="57"/>
      <c r="J72" s="57"/>
      <c r="K72" s="32"/>
      <c r="L72" s="34"/>
      <c r="M72" s="34"/>
      <c r="N72" s="34"/>
      <c r="O72" s="34"/>
      <c r="P72" s="130"/>
    </row>
    <row r="73" spans="1:16" ht="15.75" customHeight="1">
      <c r="A73" s="28">
        <v>18</v>
      </c>
      <c r="B73" s="30" t="s">
        <v>820</v>
      </c>
      <c r="C73" s="148" t="s">
        <v>963</v>
      </c>
      <c r="D73" s="149" t="s">
        <v>487</v>
      </c>
      <c r="E73" s="150">
        <v>2</v>
      </c>
      <c r="F73" s="56"/>
      <c r="G73" s="110"/>
      <c r="H73" s="110"/>
      <c r="I73" s="57"/>
      <c r="J73" s="57"/>
      <c r="K73" s="32"/>
      <c r="L73" s="34"/>
      <c r="M73" s="34"/>
      <c r="N73" s="34"/>
      <c r="O73" s="34"/>
      <c r="P73" s="130"/>
    </row>
    <row r="74" spans="1:16" ht="15.75" customHeight="1">
      <c r="A74" s="28">
        <v>19</v>
      </c>
      <c r="B74" s="30" t="s">
        <v>820</v>
      </c>
      <c r="C74" s="148" t="s">
        <v>740</v>
      </c>
      <c r="D74" s="149" t="s">
        <v>487</v>
      </c>
      <c r="E74" s="150">
        <v>1</v>
      </c>
      <c r="F74" s="56"/>
      <c r="G74" s="110"/>
      <c r="H74" s="110"/>
      <c r="I74" s="57"/>
      <c r="J74" s="57"/>
      <c r="K74" s="32"/>
      <c r="L74" s="34"/>
      <c r="M74" s="34"/>
      <c r="N74" s="34"/>
      <c r="O74" s="34"/>
      <c r="P74" s="130"/>
    </row>
    <row r="75" spans="1:16" ht="15.75" customHeight="1">
      <c r="A75" s="28">
        <v>20</v>
      </c>
      <c r="B75" s="30" t="s">
        <v>820</v>
      </c>
      <c r="C75" s="148" t="s">
        <v>746</v>
      </c>
      <c r="D75" s="149" t="s">
        <v>487</v>
      </c>
      <c r="E75" s="150">
        <v>1</v>
      </c>
      <c r="F75" s="110"/>
      <c r="G75" s="110"/>
      <c r="H75" s="110"/>
      <c r="I75" s="57"/>
      <c r="J75" s="57"/>
      <c r="K75" s="32"/>
      <c r="L75" s="34"/>
      <c r="M75" s="34"/>
      <c r="N75" s="34"/>
      <c r="O75" s="34"/>
      <c r="P75" s="130"/>
    </row>
    <row r="76" spans="1:16" ht="15.75" customHeight="1">
      <c r="A76" s="133"/>
      <c r="B76" s="144"/>
      <c r="C76" s="181" t="s">
        <v>964</v>
      </c>
      <c r="D76" s="136"/>
      <c r="E76" s="134"/>
      <c r="F76" s="132"/>
      <c r="G76" s="132"/>
      <c r="H76" s="132"/>
      <c r="I76" s="132"/>
      <c r="J76" s="132"/>
      <c r="K76" s="132"/>
      <c r="L76" s="132"/>
      <c r="M76" s="132"/>
      <c r="N76" s="132"/>
      <c r="O76" s="132"/>
      <c r="P76" s="168"/>
    </row>
    <row r="77" spans="1:16" ht="15.75" customHeight="1">
      <c r="A77" s="28">
        <v>1</v>
      </c>
      <c r="B77" s="30" t="s">
        <v>820</v>
      </c>
      <c r="C77" s="148" t="s">
        <v>748</v>
      </c>
      <c r="D77" s="149" t="s">
        <v>483</v>
      </c>
      <c r="E77" s="150">
        <v>31</v>
      </c>
      <c r="F77" s="115"/>
      <c r="G77" s="110"/>
      <c r="H77" s="110"/>
      <c r="I77" s="57"/>
      <c r="J77" s="57"/>
      <c r="K77" s="32"/>
      <c r="L77" s="34"/>
      <c r="M77" s="34"/>
      <c r="N77" s="34"/>
      <c r="O77" s="34"/>
      <c r="P77" s="130"/>
    </row>
    <row r="78" spans="1:16" ht="15.75" customHeight="1">
      <c r="A78" s="28">
        <v>2</v>
      </c>
      <c r="B78" s="30" t="s">
        <v>820</v>
      </c>
      <c r="C78" s="148" t="s">
        <v>749</v>
      </c>
      <c r="D78" s="149" t="s">
        <v>483</v>
      </c>
      <c r="E78" s="150">
        <v>9</v>
      </c>
      <c r="F78" s="56"/>
      <c r="G78" s="110"/>
      <c r="H78" s="110"/>
      <c r="I78" s="57"/>
      <c r="J78" s="57"/>
      <c r="K78" s="32"/>
      <c r="L78" s="34"/>
      <c r="M78" s="34"/>
      <c r="N78" s="34"/>
      <c r="O78" s="34"/>
      <c r="P78" s="130"/>
    </row>
    <row r="79" spans="1:16" ht="15.75" customHeight="1">
      <c r="A79" s="28">
        <v>3</v>
      </c>
      <c r="B79" s="30" t="s">
        <v>820</v>
      </c>
      <c r="C79" s="148" t="s">
        <v>750</v>
      </c>
      <c r="D79" s="149" t="s">
        <v>486</v>
      </c>
      <c r="E79" s="150">
        <v>18</v>
      </c>
      <c r="F79" s="56"/>
      <c r="G79" s="110"/>
      <c r="H79" s="110"/>
      <c r="I79" s="57"/>
      <c r="J79" s="57"/>
      <c r="K79" s="32"/>
      <c r="L79" s="34"/>
      <c r="M79" s="34"/>
      <c r="N79" s="34"/>
      <c r="O79" s="34"/>
      <c r="P79" s="130"/>
    </row>
    <row r="80" spans="1:16" ht="15.75" customHeight="1">
      <c r="A80" s="28">
        <v>4</v>
      </c>
      <c r="B80" s="30" t="s">
        <v>820</v>
      </c>
      <c r="C80" s="148" t="s">
        <v>751</v>
      </c>
      <c r="D80" s="149" t="s">
        <v>486</v>
      </c>
      <c r="E80" s="150">
        <v>10</v>
      </c>
      <c r="F80" s="29"/>
      <c r="G80" s="110"/>
      <c r="H80" s="110"/>
      <c r="I80" s="57"/>
      <c r="J80" s="57"/>
      <c r="K80" s="32"/>
      <c r="L80" s="34"/>
      <c r="M80" s="34"/>
      <c r="N80" s="34"/>
      <c r="O80" s="34"/>
      <c r="P80" s="130"/>
    </row>
    <row r="81" spans="1:16" ht="15.75" customHeight="1">
      <c r="A81" s="28">
        <v>5</v>
      </c>
      <c r="B81" s="30" t="s">
        <v>820</v>
      </c>
      <c r="C81" s="148" t="s">
        <v>752</v>
      </c>
      <c r="D81" s="149" t="s">
        <v>483</v>
      </c>
      <c r="E81" s="150">
        <v>33</v>
      </c>
      <c r="F81" s="173"/>
      <c r="G81" s="110"/>
      <c r="H81" s="110"/>
      <c r="I81" s="29"/>
      <c r="J81" s="57"/>
      <c r="K81" s="32"/>
      <c r="L81" s="34"/>
      <c r="M81" s="34"/>
      <c r="N81" s="34"/>
      <c r="O81" s="34"/>
      <c r="P81" s="130"/>
    </row>
    <row r="82" spans="1:16" ht="15.75" customHeight="1">
      <c r="A82" s="28">
        <v>6</v>
      </c>
      <c r="B82" s="30" t="s">
        <v>820</v>
      </c>
      <c r="C82" s="148" t="s">
        <v>753</v>
      </c>
      <c r="D82" s="149" t="s">
        <v>486</v>
      </c>
      <c r="E82" s="150">
        <v>9</v>
      </c>
      <c r="F82" s="173"/>
      <c r="G82" s="110"/>
      <c r="H82" s="110"/>
      <c r="I82" s="29"/>
      <c r="J82" s="57"/>
      <c r="K82" s="32"/>
      <c r="L82" s="34"/>
      <c r="M82" s="34"/>
      <c r="N82" s="34"/>
      <c r="O82" s="34"/>
      <c r="P82" s="130"/>
    </row>
    <row r="83" spans="1:16" ht="15.75" customHeight="1">
      <c r="A83" s="28">
        <v>7</v>
      </c>
      <c r="B83" s="30" t="s">
        <v>820</v>
      </c>
      <c r="C83" s="148" t="s">
        <v>754</v>
      </c>
      <c r="D83" s="149" t="s">
        <v>486</v>
      </c>
      <c r="E83" s="150">
        <v>9</v>
      </c>
      <c r="F83" s="173"/>
      <c r="G83" s="110"/>
      <c r="H83" s="110"/>
      <c r="I83" s="29"/>
      <c r="J83" s="115"/>
      <c r="K83" s="32"/>
      <c r="L83" s="34"/>
      <c r="M83" s="34"/>
      <c r="N83" s="34"/>
      <c r="O83" s="34"/>
      <c r="P83" s="130"/>
    </row>
    <row r="84" spans="1:16" ht="15.75" customHeight="1">
      <c r="A84" s="28">
        <v>8</v>
      </c>
      <c r="B84" s="30" t="s">
        <v>820</v>
      </c>
      <c r="C84" s="148" t="s">
        <v>755</v>
      </c>
      <c r="D84" s="149" t="s">
        <v>486</v>
      </c>
      <c r="E84" s="150">
        <v>2</v>
      </c>
      <c r="F84" s="173"/>
      <c r="G84" s="110"/>
      <c r="H84" s="110"/>
      <c r="I84" s="29"/>
      <c r="J84" s="115"/>
      <c r="K84" s="32"/>
      <c r="L84" s="34"/>
      <c r="M84" s="34"/>
      <c r="N84" s="34"/>
      <c r="O84" s="34"/>
      <c r="P84" s="130"/>
    </row>
    <row r="85" spans="1:16" ht="15.75" customHeight="1">
      <c r="A85" s="28">
        <v>9</v>
      </c>
      <c r="B85" s="30" t="s">
        <v>820</v>
      </c>
      <c r="C85" s="148" t="s">
        <v>949</v>
      </c>
      <c r="D85" s="149" t="s">
        <v>486</v>
      </c>
      <c r="E85" s="150">
        <v>9</v>
      </c>
      <c r="F85" s="173"/>
      <c r="G85" s="110"/>
      <c r="H85" s="110"/>
      <c r="I85" s="29"/>
      <c r="J85" s="115"/>
      <c r="K85" s="32"/>
      <c r="L85" s="34"/>
      <c r="M85" s="34"/>
      <c r="N85" s="34"/>
      <c r="O85" s="34"/>
      <c r="P85" s="130"/>
    </row>
    <row r="86" spans="1:16" ht="15.75" customHeight="1">
      <c r="A86" s="28">
        <v>10</v>
      </c>
      <c r="B86" s="30" t="s">
        <v>820</v>
      </c>
      <c r="C86" s="148" t="s">
        <v>950</v>
      </c>
      <c r="D86" s="149" t="s">
        <v>486</v>
      </c>
      <c r="E86" s="150">
        <v>2</v>
      </c>
      <c r="F86" s="172"/>
      <c r="G86" s="110"/>
      <c r="H86" s="110"/>
      <c r="I86" s="32"/>
      <c r="J86" s="115"/>
      <c r="K86" s="32"/>
      <c r="L86" s="34"/>
      <c r="M86" s="34"/>
      <c r="N86" s="34"/>
      <c r="O86" s="34"/>
      <c r="P86" s="130"/>
    </row>
    <row r="87" spans="1:16" ht="15.75" customHeight="1">
      <c r="A87" s="28">
        <v>11</v>
      </c>
      <c r="B87" s="30" t="s">
        <v>820</v>
      </c>
      <c r="C87" s="148" t="s">
        <v>951</v>
      </c>
      <c r="D87" s="149" t="s">
        <v>487</v>
      </c>
      <c r="E87" s="150">
        <v>2</v>
      </c>
      <c r="F87" s="32"/>
      <c r="G87" s="110"/>
      <c r="H87" s="110"/>
      <c r="I87" s="32"/>
      <c r="J87" s="115"/>
      <c r="K87" s="32"/>
      <c r="L87" s="34"/>
      <c r="M87" s="34"/>
      <c r="N87" s="34"/>
      <c r="O87" s="34"/>
      <c r="P87" s="130"/>
    </row>
    <row r="88" spans="1:16" ht="15.75" customHeight="1">
      <c r="A88" s="28">
        <v>12</v>
      </c>
      <c r="B88" s="30" t="s">
        <v>820</v>
      </c>
      <c r="C88" s="148" t="s">
        <v>952</v>
      </c>
      <c r="D88" s="149" t="s">
        <v>486</v>
      </c>
      <c r="E88" s="150">
        <v>1</v>
      </c>
      <c r="F88" s="29"/>
      <c r="G88" s="110"/>
      <c r="H88" s="110"/>
      <c r="I88" s="57"/>
      <c r="J88" s="57"/>
      <c r="K88" s="32"/>
      <c r="L88" s="34"/>
      <c r="M88" s="34"/>
      <c r="N88" s="34"/>
      <c r="O88" s="34"/>
      <c r="P88" s="130"/>
    </row>
    <row r="89" spans="1:16" ht="15.75" customHeight="1">
      <c r="A89" s="28">
        <v>13</v>
      </c>
      <c r="B89" s="30" t="s">
        <v>820</v>
      </c>
      <c r="C89" s="148" t="s">
        <v>953</v>
      </c>
      <c r="D89" s="149" t="s">
        <v>486</v>
      </c>
      <c r="E89" s="150">
        <v>2</v>
      </c>
      <c r="F89" s="172"/>
      <c r="G89" s="110"/>
      <c r="H89" s="110"/>
      <c r="I89" s="115"/>
      <c r="J89" s="115"/>
      <c r="K89" s="32"/>
      <c r="L89" s="34"/>
      <c r="M89" s="34"/>
      <c r="N89" s="34"/>
      <c r="O89" s="34"/>
      <c r="P89" s="130"/>
    </row>
    <row r="90" spans="1:16" ht="15.75" customHeight="1">
      <c r="A90" s="129">
        <v>14</v>
      </c>
      <c r="B90" s="30" t="s">
        <v>820</v>
      </c>
      <c r="C90" s="148" t="s">
        <v>954</v>
      </c>
      <c r="D90" s="149" t="s">
        <v>483</v>
      </c>
      <c r="E90" s="150">
        <v>10</v>
      </c>
      <c r="F90" s="29"/>
      <c r="G90" s="110"/>
      <c r="H90" s="110"/>
      <c r="I90" s="115"/>
      <c r="J90" s="115"/>
      <c r="K90" s="32"/>
      <c r="L90" s="34"/>
      <c r="M90" s="34"/>
      <c r="N90" s="34"/>
      <c r="O90" s="34"/>
      <c r="P90" s="130"/>
    </row>
    <row r="91" spans="1:16" ht="33.75" customHeight="1">
      <c r="A91" s="28">
        <v>15</v>
      </c>
      <c r="B91" s="30" t="s">
        <v>820</v>
      </c>
      <c r="C91" s="148" t="s">
        <v>955</v>
      </c>
      <c r="D91" s="149" t="s">
        <v>486</v>
      </c>
      <c r="E91" s="150">
        <v>1</v>
      </c>
      <c r="F91" s="172"/>
      <c r="G91" s="110"/>
      <c r="H91" s="110"/>
      <c r="I91" s="32"/>
      <c r="J91" s="115"/>
      <c r="K91" s="32"/>
      <c r="L91" s="34"/>
      <c r="M91" s="34"/>
      <c r="N91" s="34"/>
      <c r="O91" s="34"/>
      <c r="P91" s="130"/>
    </row>
    <row r="92" spans="1:16" ht="15.75" customHeight="1">
      <c r="A92" s="129">
        <v>16</v>
      </c>
      <c r="B92" s="30" t="s">
        <v>820</v>
      </c>
      <c r="C92" s="148" t="s">
        <v>956</v>
      </c>
      <c r="D92" s="149" t="s">
        <v>486</v>
      </c>
      <c r="E92" s="150">
        <v>2</v>
      </c>
      <c r="F92" s="115"/>
      <c r="G92" s="110"/>
      <c r="H92" s="110"/>
      <c r="I92" s="115"/>
      <c r="J92" s="115"/>
      <c r="K92" s="32"/>
      <c r="L92" s="34"/>
      <c r="M92" s="34"/>
      <c r="N92" s="34"/>
      <c r="O92" s="34"/>
      <c r="P92" s="130"/>
    </row>
    <row r="93" spans="1:16" ht="15.75" customHeight="1">
      <c r="A93" s="28">
        <v>17</v>
      </c>
      <c r="B93" s="30" t="s">
        <v>820</v>
      </c>
      <c r="C93" s="148" t="s">
        <v>957</v>
      </c>
      <c r="D93" s="149" t="s">
        <v>487</v>
      </c>
      <c r="E93" s="150">
        <v>1</v>
      </c>
      <c r="F93" s="110"/>
      <c r="G93" s="110"/>
      <c r="H93" s="110"/>
      <c r="I93" s="57"/>
      <c r="J93" s="57"/>
      <c r="K93" s="32"/>
      <c r="L93" s="34"/>
      <c r="M93" s="34"/>
      <c r="N93" s="34"/>
      <c r="O93" s="34"/>
      <c r="P93" s="130"/>
    </row>
    <row r="94" spans="1:16" ht="15.75" customHeight="1" thickBot="1">
      <c r="A94" s="155">
        <v>18</v>
      </c>
      <c r="B94" s="184" t="s">
        <v>820</v>
      </c>
      <c r="C94" s="157" t="s">
        <v>746</v>
      </c>
      <c r="D94" s="158" t="s">
        <v>487</v>
      </c>
      <c r="E94" s="159">
        <v>1</v>
      </c>
      <c r="F94" s="203"/>
      <c r="G94" s="203"/>
      <c r="H94" s="203"/>
      <c r="I94" s="185"/>
      <c r="J94" s="185"/>
      <c r="K94" s="161"/>
      <c r="L94" s="162"/>
      <c r="M94" s="162"/>
      <c r="N94" s="162"/>
      <c r="O94" s="162"/>
      <c r="P94" s="163"/>
    </row>
    <row r="95" spans="1:16" s="38" customFormat="1" ht="15.75">
      <c r="A95" s="283" t="s">
        <v>446</v>
      </c>
      <c r="B95" s="284"/>
      <c r="C95" s="284"/>
      <c r="D95" s="146"/>
      <c r="E95" s="147"/>
      <c r="F95" s="154"/>
      <c r="G95" s="154"/>
      <c r="H95" s="154"/>
      <c r="I95" s="154"/>
      <c r="J95" s="154"/>
      <c r="K95" s="154"/>
      <c r="L95" s="169">
        <f>SUM(L15:L94)</f>
        <v>0</v>
      </c>
      <c r="M95" s="169">
        <f>SUM(M15:M94)</f>
        <v>0</v>
      </c>
      <c r="N95" s="169">
        <f>SUM(N15:N94)</f>
        <v>0</v>
      </c>
      <c r="O95" s="169">
        <f>SUM(O15:O94)</f>
        <v>0</v>
      </c>
      <c r="P95" s="170">
        <f>SUM(P15:P94)</f>
        <v>0</v>
      </c>
    </row>
    <row r="96" spans="1:16" s="54" customFormat="1" ht="15.75">
      <c r="A96" s="278" t="s">
        <v>467</v>
      </c>
      <c r="B96" s="279"/>
      <c r="C96" s="279"/>
      <c r="D96" s="83">
        <v>0</v>
      </c>
      <c r="E96" s="84"/>
      <c r="F96" s="85"/>
      <c r="G96" s="85"/>
      <c r="H96" s="85"/>
      <c r="I96" s="85"/>
      <c r="J96" s="85"/>
      <c r="K96" s="85"/>
      <c r="L96" s="86"/>
      <c r="M96" s="86"/>
      <c r="N96" s="86">
        <f>0.03*N95</f>
        <v>0</v>
      </c>
      <c r="O96" s="86"/>
      <c r="P96" s="87">
        <f>SUM(M96:O96)</f>
        <v>0</v>
      </c>
    </row>
    <row r="97" spans="1:16" ht="16.5" thickBot="1">
      <c r="A97" s="254" t="s">
        <v>468</v>
      </c>
      <c r="B97" s="255"/>
      <c r="C97" s="255"/>
      <c r="D97" s="88" t="s">
        <v>469</v>
      </c>
      <c r="E97" s="88"/>
      <c r="F97" s="89"/>
      <c r="G97" s="89"/>
      <c r="H97" s="89"/>
      <c r="I97" s="89"/>
      <c r="J97" s="89"/>
      <c r="K97" s="89"/>
      <c r="L97" s="89"/>
      <c r="M97" s="89">
        <f>SUM(M95:M96)</f>
        <v>0</v>
      </c>
      <c r="N97" s="89">
        <f>SUM(N95:N96)</f>
        <v>0</v>
      </c>
      <c r="O97" s="89">
        <f>SUM(O95:O96)</f>
        <v>0</v>
      </c>
      <c r="P97" s="90">
        <f>SUM(P95:P96)</f>
        <v>0</v>
      </c>
    </row>
    <row r="98" spans="1:16" s="54" customFormat="1" ht="15.75">
      <c r="A98" s="91"/>
      <c r="B98" s="92"/>
      <c r="C98" s="92"/>
      <c r="D98" s="92"/>
      <c r="E98" s="92"/>
      <c r="F98" s="92"/>
      <c r="G98" s="92"/>
      <c r="H98" s="92"/>
      <c r="I98" s="92"/>
      <c r="J98" s="92"/>
      <c r="K98" s="92"/>
      <c r="L98" s="92"/>
      <c r="M98" s="92"/>
      <c r="N98" s="92"/>
      <c r="O98" s="92"/>
      <c r="P98" s="92"/>
    </row>
    <row r="99" spans="1:16" s="37" customFormat="1" ht="15.75">
      <c r="A99" s="93"/>
      <c r="B99" s="92"/>
      <c r="C99" s="92"/>
      <c r="D99" s="92"/>
      <c r="E99" s="92"/>
      <c r="F99" s="92"/>
      <c r="G99" s="92"/>
      <c r="H99" s="92"/>
      <c r="I99" s="92"/>
      <c r="J99" s="92"/>
      <c r="K99" s="92"/>
      <c r="L99" s="92"/>
      <c r="M99" s="92"/>
      <c r="N99" s="92"/>
      <c r="O99" s="92"/>
      <c r="P99" s="92"/>
    </row>
    <row r="100" spans="1:16" s="37" customFormat="1" ht="15.75">
      <c r="A100" s="93"/>
      <c r="B100" s="94"/>
      <c r="C100" s="6"/>
      <c r="D100" s="4"/>
      <c r="E100" s="4"/>
      <c r="F100" s="95"/>
      <c r="G100" s="95"/>
      <c r="H100" s="95"/>
      <c r="I100" s="27"/>
      <c r="J100" s="3"/>
      <c r="K100" s="95"/>
      <c r="L100" s="95"/>
      <c r="M100" s="95"/>
      <c r="N100" s="95"/>
      <c r="O100" s="95"/>
      <c r="P100" s="95"/>
    </row>
    <row r="101" spans="1:16" s="37" customFormat="1" ht="15.75">
      <c r="A101" s="93"/>
      <c r="B101" s="94"/>
      <c r="C101" s="137"/>
      <c r="D101" s="245"/>
      <c r="E101" s="245"/>
      <c r="F101" s="95"/>
      <c r="G101" s="95"/>
      <c r="H101" s="95"/>
      <c r="I101" s="3"/>
      <c r="J101" s="27"/>
      <c r="K101" s="95"/>
      <c r="L101" s="95"/>
      <c r="M101" s="95"/>
      <c r="N101" s="95"/>
      <c r="O101" s="95"/>
      <c r="P101" s="95"/>
    </row>
    <row r="102" spans="1:16" ht="15.75">
      <c r="A102" s="95"/>
      <c r="B102" s="295" t="s">
        <v>1021</v>
      </c>
      <c r="C102" s="296"/>
      <c r="D102" s="4"/>
      <c r="E102" s="4"/>
      <c r="F102" s="95"/>
      <c r="G102" s="95"/>
      <c r="H102" s="95"/>
      <c r="I102" s="95"/>
      <c r="J102" s="95"/>
      <c r="K102" s="245"/>
      <c r="L102" s="245"/>
      <c r="M102" s="95"/>
      <c r="N102" s="95"/>
      <c r="O102" s="95"/>
      <c r="P102" s="95"/>
    </row>
    <row r="103" spans="1:16" ht="15.75">
      <c r="A103" s="95"/>
      <c r="B103" s="297"/>
      <c r="C103" s="298" t="s">
        <v>1022</v>
      </c>
      <c r="D103" s="4"/>
      <c r="E103" s="4"/>
      <c r="F103" s="95"/>
      <c r="G103" s="95"/>
      <c r="H103" s="95"/>
      <c r="I103" s="95"/>
      <c r="J103" s="95"/>
      <c r="K103" s="95"/>
      <c r="L103" s="95"/>
      <c r="M103" s="95"/>
      <c r="N103" s="95"/>
      <c r="O103" s="95"/>
      <c r="P103" s="95"/>
    </row>
    <row r="104" spans="1:16" ht="15.75">
      <c r="A104" s="95"/>
      <c r="B104" s="299" t="s">
        <v>1023</v>
      </c>
      <c r="C104" s="300"/>
      <c r="D104" s="4"/>
      <c r="E104" s="4"/>
      <c r="F104" s="95"/>
      <c r="G104" s="95"/>
      <c r="H104" s="95"/>
      <c r="I104" s="95"/>
      <c r="J104" s="95"/>
      <c r="K104" s="95"/>
      <c r="L104" s="95"/>
      <c r="M104" s="95"/>
      <c r="N104" s="95"/>
      <c r="O104" s="95"/>
      <c r="P104" s="95"/>
    </row>
    <row r="105" spans="1:16" ht="15.75">
      <c r="A105" s="95"/>
      <c r="B105" s="301"/>
      <c r="C105" s="302"/>
      <c r="D105" s="3"/>
      <c r="E105" s="4"/>
      <c r="F105" s="95"/>
      <c r="G105" s="95"/>
      <c r="H105" s="95"/>
      <c r="I105" s="95"/>
      <c r="J105" s="95"/>
      <c r="K105" s="95"/>
      <c r="L105" s="95"/>
      <c r="M105" s="95"/>
      <c r="N105" s="95"/>
      <c r="O105" s="95"/>
      <c r="P105" s="95"/>
    </row>
    <row r="106" spans="1:16" ht="15.75">
      <c r="A106" s="95"/>
      <c r="B106" s="301"/>
      <c r="C106" s="302"/>
      <c r="D106" s="27"/>
      <c r="E106" s="4"/>
      <c r="F106" s="95"/>
      <c r="G106" s="95"/>
      <c r="H106" s="95"/>
      <c r="I106" s="95"/>
      <c r="J106" s="95"/>
      <c r="K106" s="95"/>
      <c r="L106" s="95"/>
      <c r="M106" s="95"/>
      <c r="N106" s="95"/>
      <c r="O106" s="95"/>
      <c r="P106" s="95"/>
    </row>
    <row r="107" spans="1:16" ht="15.75">
      <c r="A107" s="95"/>
      <c r="B107" s="295" t="s">
        <v>1024</v>
      </c>
      <c r="C107" s="296"/>
      <c r="D107" s="245"/>
      <c r="E107" s="245"/>
      <c r="F107" s="95"/>
      <c r="G107" s="95"/>
      <c r="H107" s="95"/>
      <c r="I107" s="95"/>
      <c r="J107" s="95"/>
      <c r="K107" s="95"/>
      <c r="L107" s="95"/>
      <c r="M107" s="95"/>
      <c r="N107" s="95"/>
      <c r="O107" s="95"/>
      <c r="P107" s="95"/>
    </row>
    <row r="108" spans="1:16" ht="15.75">
      <c r="A108" s="95"/>
      <c r="B108" s="303"/>
      <c r="C108" s="298" t="s">
        <v>1022</v>
      </c>
      <c r="D108" s="95"/>
      <c r="E108" s="95"/>
      <c r="F108" s="95"/>
      <c r="G108" s="95"/>
      <c r="H108" s="95"/>
      <c r="I108" s="95"/>
      <c r="J108" s="95"/>
      <c r="K108" s="95"/>
      <c r="L108" s="95"/>
      <c r="M108" s="95"/>
      <c r="N108" s="95"/>
      <c r="O108" s="95"/>
      <c r="P108" s="95"/>
    </row>
    <row r="109" spans="1:16" ht="15.75">
      <c r="A109" s="95"/>
      <c r="B109" s="95"/>
      <c r="C109" s="95"/>
      <c r="D109" s="95"/>
      <c r="E109" s="95"/>
      <c r="F109" s="95"/>
      <c r="G109" s="95"/>
      <c r="H109" s="95"/>
      <c r="I109" s="95"/>
      <c r="J109" s="95"/>
      <c r="K109" s="95"/>
      <c r="L109" s="95"/>
      <c r="M109" s="95"/>
      <c r="N109" s="95"/>
      <c r="O109" s="95"/>
      <c r="P109" s="95"/>
    </row>
    <row r="110" spans="1:16" ht="15.75">
      <c r="A110" s="95"/>
      <c r="B110" s="95"/>
      <c r="C110" s="95"/>
      <c r="D110" s="95"/>
      <c r="E110" s="95"/>
      <c r="F110" s="95"/>
      <c r="G110" s="95"/>
      <c r="H110" s="95"/>
      <c r="I110" s="95"/>
      <c r="J110" s="95"/>
      <c r="K110" s="95"/>
      <c r="L110" s="95"/>
      <c r="M110" s="95"/>
      <c r="N110" s="95"/>
      <c r="O110" s="95"/>
      <c r="P110" s="95"/>
    </row>
    <row r="111" spans="1:16" ht="15.75">
      <c r="A111" s="95"/>
      <c r="B111" s="95"/>
      <c r="C111" s="95"/>
      <c r="D111" s="95"/>
      <c r="E111" s="95"/>
      <c r="F111" s="95"/>
      <c r="G111" s="95"/>
      <c r="H111" s="95"/>
      <c r="I111" s="95"/>
      <c r="J111" s="95"/>
      <c r="K111" s="95"/>
      <c r="L111" s="95"/>
      <c r="M111" s="95"/>
      <c r="N111" s="95"/>
      <c r="O111" s="95"/>
      <c r="P111" s="95"/>
    </row>
    <row r="112" spans="1:16" ht="15.75">
      <c r="A112" s="95"/>
      <c r="B112" s="95"/>
      <c r="C112" s="95"/>
      <c r="D112" s="95"/>
      <c r="E112" s="95"/>
      <c r="F112" s="95"/>
      <c r="G112" s="95"/>
      <c r="H112" s="95"/>
      <c r="I112" s="95"/>
      <c r="J112" s="95"/>
      <c r="K112" s="95"/>
      <c r="L112" s="95"/>
      <c r="M112" s="95"/>
      <c r="N112" s="95"/>
      <c r="O112" s="95"/>
      <c r="P112" s="95"/>
    </row>
    <row r="113" spans="1:16" ht="15.75">
      <c r="A113" s="95"/>
      <c r="B113" s="95"/>
      <c r="C113" s="95"/>
      <c r="D113" s="95"/>
      <c r="E113" s="95"/>
      <c r="F113" s="95"/>
      <c r="G113" s="95"/>
      <c r="H113" s="95"/>
      <c r="I113" s="95"/>
      <c r="J113" s="95"/>
      <c r="K113" s="95"/>
      <c r="L113" s="95"/>
      <c r="M113" s="95"/>
      <c r="N113" s="95"/>
      <c r="O113" s="95"/>
      <c r="P113" s="95"/>
    </row>
    <row r="114" spans="1:16" ht="15.75">
      <c r="A114" s="95"/>
      <c r="B114" s="95"/>
      <c r="C114" s="95"/>
      <c r="D114" s="95"/>
      <c r="E114" s="95"/>
      <c r="F114" s="95"/>
      <c r="G114" s="95"/>
      <c r="H114" s="95"/>
      <c r="I114" s="95"/>
      <c r="J114" s="95"/>
      <c r="K114" s="95"/>
      <c r="L114" s="95"/>
      <c r="M114" s="95"/>
      <c r="N114" s="95"/>
      <c r="O114" s="95"/>
      <c r="P114" s="95"/>
    </row>
    <row r="115" spans="1:16" ht="15.75">
      <c r="A115" s="95"/>
      <c r="B115" s="95"/>
      <c r="C115" s="95"/>
      <c r="D115" s="95"/>
      <c r="E115" s="95"/>
      <c r="F115" s="95"/>
      <c r="G115" s="95"/>
      <c r="H115" s="95"/>
      <c r="I115" s="95"/>
      <c r="J115" s="95"/>
      <c r="K115" s="95"/>
      <c r="L115" s="95"/>
      <c r="M115" s="95"/>
      <c r="N115" s="95"/>
      <c r="O115" s="95"/>
      <c r="P115" s="95"/>
    </row>
    <row r="116" spans="1:16" ht="15.75">
      <c r="A116" s="95"/>
      <c r="B116" s="95"/>
      <c r="C116" s="95"/>
      <c r="D116" s="95"/>
      <c r="E116" s="95"/>
      <c r="F116" s="95"/>
      <c r="G116" s="95"/>
      <c r="H116" s="95"/>
      <c r="I116" s="95"/>
      <c r="J116" s="95"/>
      <c r="K116" s="95"/>
      <c r="L116" s="95"/>
      <c r="M116" s="95"/>
      <c r="N116" s="95"/>
      <c r="O116" s="95"/>
      <c r="P116" s="95"/>
    </row>
    <row r="117" spans="1:16" ht="15.75">
      <c r="A117" s="95"/>
      <c r="B117" s="95"/>
      <c r="C117" s="95"/>
      <c r="D117" s="95"/>
      <c r="E117" s="95"/>
      <c r="F117" s="95"/>
      <c r="G117" s="95"/>
      <c r="H117" s="95"/>
      <c r="I117" s="95"/>
      <c r="J117" s="95"/>
      <c r="K117" s="95"/>
      <c r="L117" s="95"/>
      <c r="M117" s="95"/>
      <c r="N117" s="95"/>
      <c r="O117" s="95"/>
      <c r="P117" s="95"/>
    </row>
    <row r="118" spans="1:16" ht="15.75">
      <c r="A118" s="95"/>
      <c r="B118" s="95"/>
      <c r="C118" s="95"/>
      <c r="D118" s="95"/>
      <c r="E118" s="95"/>
      <c r="F118" s="95"/>
      <c r="G118" s="95"/>
      <c r="H118" s="95"/>
      <c r="I118" s="95"/>
      <c r="J118" s="95"/>
      <c r="K118" s="95"/>
      <c r="L118" s="95"/>
      <c r="M118" s="95"/>
      <c r="N118" s="95"/>
      <c r="O118" s="95"/>
      <c r="P118" s="95"/>
    </row>
    <row r="119" spans="1:16" ht="15.75">
      <c r="A119" s="95"/>
      <c r="B119" s="95"/>
      <c r="C119" s="95"/>
      <c r="D119" s="95"/>
      <c r="E119" s="95"/>
      <c r="F119" s="95"/>
      <c r="G119" s="95"/>
      <c r="H119" s="95"/>
      <c r="I119" s="95"/>
      <c r="J119" s="95"/>
      <c r="K119" s="95"/>
      <c r="L119" s="95"/>
      <c r="M119" s="95"/>
      <c r="N119" s="95"/>
      <c r="O119" s="95"/>
      <c r="P119" s="95"/>
    </row>
    <row r="120" spans="1:16" ht="15.75">
      <c r="A120" s="95"/>
      <c r="B120" s="95"/>
      <c r="C120" s="95"/>
      <c r="D120" s="95"/>
      <c r="E120" s="95"/>
      <c r="F120" s="95"/>
      <c r="G120" s="95"/>
      <c r="H120" s="95"/>
      <c r="I120" s="95"/>
      <c r="J120" s="95"/>
      <c r="K120" s="95"/>
      <c r="L120" s="95"/>
      <c r="M120" s="95"/>
      <c r="N120" s="95"/>
      <c r="O120" s="95"/>
      <c r="P120" s="95"/>
    </row>
    <row r="121" spans="1:16" ht="15.75">
      <c r="A121" s="95"/>
      <c r="B121" s="95"/>
      <c r="C121" s="95"/>
      <c r="D121" s="95"/>
      <c r="E121" s="95"/>
      <c r="F121" s="95"/>
      <c r="G121" s="95"/>
      <c r="H121" s="95"/>
      <c r="I121" s="95"/>
      <c r="J121" s="95"/>
      <c r="K121" s="95"/>
      <c r="L121" s="95"/>
      <c r="M121" s="95"/>
      <c r="N121" s="95"/>
      <c r="O121" s="95"/>
      <c r="P121" s="95"/>
    </row>
    <row r="122" spans="1:16" ht="15.75">
      <c r="A122" s="95"/>
      <c r="B122" s="95"/>
      <c r="C122" s="95"/>
      <c r="D122" s="95"/>
      <c r="E122" s="95"/>
      <c r="F122" s="95"/>
      <c r="G122" s="95"/>
      <c r="H122" s="95"/>
      <c r="I122" s="95"/>
      <c r="J122" s="95"/>
      <c r="K122" s="95"/>
      <c r="L122" s="95"/>
      <c r="M122" s="95"/>
      <c r="N122" s="95"/>
      <c r="O122" s="95"/>
      <c r="P122" s="95"/>
    </row>
    <row r="123" spans="1:16" ht="15.75">
      <c r="A123" s="95"/>
      <c r="B123" s="95"/>
      <c r="C123" s="95"/>
      <c r="D123" s="95"/>
      <c r="E123" s="95"/>
      <c r="F123" s="95"/>
      <c r="G123" s="95"/>
      <c r="H123" s="95"/>
      <c r="I123" s="95"/>
      <c r="J123" s="95"/>
      <c r="K123" s="95"/>
      <c r="L123" s="95"/>
      <c r="M123" s="95"/>
      <c r="N123" s="95"/>
      <c r="O123" s="95"/>
      <c r="P123" s="95"/>
    </row>
    <row r="124" spans="1:16" ht="15.75">
      <c r="A124" s="95"/>
      <c r="B124" s="95"/>
      <c r="C124" s="95"/>
      <c r="D124" s="95"/>
      <c r="E124" s="95"/>
      <c r="F124" s="95"/>
      <c r="G124" s="95"/>
      <c r="H124" s="95"/>
      <c r="I124" s="95"/>
      <c r="J124" s="95"/>
      <c r="K124" s="95"/>
      <c r="L124" s="95"/>
      <c r="M124" s="95"/>
      <c r="N124" s="95"/>
      <c r="O124" s="95"/>
      <c r="P124" s="95"/>
    </row>
    <row r="125" spans="1:16" ht="15.75">
      <c r="A125" s="95"/>
      <c r="B125" s="95"/>
      <c r="C125" s="95"/>
      <c r="D125" s="95"/>
      <c r="E125" s="95"/>
      <c r="F125" s="95"/>
      <c r="G125" s="95"/>
      <c r="H125" s="95"/>
      <c r="I125" s="95"/>
      <c r="J125" s="95"/>
      <c r="K125" s="95"/>
      <c r="L125" s="95"/>
      <c r="M125" s="95"/>
      <c r="N125" s="95"/>
      <c r="O125" s="95"/>
      <c r="P125" s="95"/>
    </row>
    <row r="126" spans="1:16" ht="15.75">
      <c r="A126" s="95"/>
      <c r="B126" s="95"/>
      <c r="C126" s="95"/>
      <c r="D126" s="95"/>
      <c r="E126" s="95"/>
      <c r="F126" s="95"/>
      <c r="G126" s="95"/>
      <c r="H126" s="95"/>
      <c r="I126" s="95"/>
      <c r="J126" s="95"/>
      <c r="K126" s="95"/>
      <c r="L126" s="95"/>
      <c r="M126" s="95"/>
      <c r="N126" s="95"/>
      <c r="O126" s="95"/>
      <c r="P126" s="95"/>
    </row>
    <row r="127" spans="1:16" ht="15.75">
      <c r="A127" s="95"/>
      <c r="B127" s="95"/>
      <c r="C127" s="95"/>
      <c r="D127" s="95"/>
      <c r="E127" s="95"/>
      <c r="F127" s="95"/>
      <c r="G127" s="95"/>
      <c r="H127" s="95"/>
      <c r="I127" s="95"/>
      <c r="J127" s="95"/>
      <c r="K127" s="95"/>
      <c r="L127" s="95"/>
      <c r="M127" s="95"/>
      <c r="N127" s="95"/>
      <c r="O127" s="95"/>
      <c r="P127" s="95"/>
    </row>
    <row r="128" spans="1:16" ht="15.75">
      <c r="A128" s="95"/>
      <c r="B128" s="95"/>
      <c r="C128" s="95"/>
      <c r="D128" s="95"/>
      <c r="E128" s="95"/>
      <c r="F128" s="95"/>
      <c r="G128" s="95"/>
      <c r="H128" s="95"/>
      <c r="I128" s="95"/>
      <c r="J128" s="95"/>
      <c r="K128" s="95"/>
      <c r="L128" s="95"/>
      <c r="M128" s="95"/>
      <c r="N128" s="95"/>
      <c r="O128" s="95"/>
      <c r="P128" s="95"/>
    </row>
    <row r="129" spans="1:16" ht="15.75">
      <c r="A129" s="95"/>
      <c r="B129" s="95"/>
      <c r="C129" s="95"/>
      <c r="D129" s="95"/>
      <c r="E129" s="95"/>
      <c r="F129" s="95"/>
      <c r="G129" s="95"/>
      <c r="H129" s="95"/>
      <c r="I129" s="95"/>
      <c r="J129" s="95"/>
      <c r="K129" s="95"/>
      <c r="L129" s="95"/>
      <c r="M129" s="95"/>
      <c r="N129" s="95"/>
      <c r="O129" s="95"/>
      <c r="P129" s="95"/>
    </row>
    <row r="130" spans="1:16" ht="15.75">
      <c r="A130" s="95"/>
      <c r="B130" s="95"/>
      <c r="C130" s="95"/>
      <c r="D130" s="95"/>
      <c r="E130" s="95"/>
      <c r="F130" s="95"/>
      <c r="G130" s="95"/>
      <c r="H130" s="95"/>
      <c r="I130" s="95"/>
      <c r="J130" s="95"/>
      <c r="K130" s="95"/>
      <c r="L130" s="95"/>
      <c r="M130" s="95"/>
      <c r="N130" s="95"/>
      <c r="O130" s="95"/>
      <c r="P130" s="95"/>
    </row>
    <row r="131" spans="1:16" ht="15.75">
      <c r="A131" s="95"/>
      <c r="B131" s="95"/>
      <c r="C131" s="95"/>
      <c r="D131" s="95"/>
      <c r="E131" s="95"/>
      <c r="F131" s="95"/>
      <c r="G131" s="95"/>
      <c r="H131" s="95"/>
      <c r="I131" s="95"/>
      <c r="J131" s="95"/>
      <c r="K131" s="95"/>
      <c r="L131" s="95"/>
      <c r="M131" s="95"/>
      <c r="N131" s="95"/>
      <c r="O131" s="95"/>
      <c r="P131" s="95"/>
    </row>
  </sheetData>
  <sheetProtection/>
  <mergeCells count="18">
    <mergeCell ref="A7:F7"/>
    <mergeCell ref="C11:C12"/>
    <mergeCell ref="A96:C96"/>
    <mergeCell ref="E11:E12"/>
    <mergeCell ref="F11:K11"/>
    <mergeCell ref="A95:C95"/>
    <mergeCell ref="D101:E101"/>
    <mergeCell ref="A5:B5"/>
    <mergeCell ref="A6:B6"/>
    <mergeCell ref="A11:A12"/>
    <mergeCell ref="B11:B12"/>
    <mergeCell ref="D107:E107"/>
    <mergeCell ref="L8:M8"/>
    <mergeCell ref="A4:B4"/>
    <mergeCell ref="K102:L102"/>
    <mergeCell ref="L11:P11"/>
    <mergeCell ref="D11:D12"/>
    <mergeCell ref="A97:C97"/>
  </mergeCells>
  <printOptions horizontalCentered="1"/>
  <pageMargins left="0.15748031496062992" right="0.15748031496062992" top="0.3937007874015748" bottom="0.11811023622047245" header="0.2755905511811024" footer="0.2755905511811024"/>
  <pageSetup horizontalDpi="600" verticalDpi="600" orientation="landscape" paperSize="9" scale="65" r:id="rId1"/>
  <headerFooter alignWithMargins="0">
    <oddHeader xml:space="preserve">&amp;R&amp;9 </oddHeader>
  </headerFooter>
</worksheet>
</file>

<file path=xl/worksheets/sheet11.xml><?xml version="1.0" encoding="utf-8"?>
<worksheet xmlns="http://schemas.openxmlformats.org/spreadsheetml/2006/main" xmlns:r="http://schemas.openxmlformats.org/officeDocument/2006/relationships">
  <sheetPr>
    <tabColor indexed="13"/>
  </sheetPr>
  <dimension ref="A1:P91"/>
  <sheetViews>
    <sheetView tabSelected="1" zoomScale="85" zoomScaleNormal="85" zoomScalePageLayoutView="0" workbookViewId="0" topLeftCell="A49">
      <selection activeCell="C4" sqref="C4"/>
    </sheetView>
  </sheetViews>
  <sheetFormatPr defaultColWidth="9.8515625" defaultRowHeight="12.75"/>
  <cols>
    <col min="1" max="1" width="7.00390625" style="36" customWidth="1"/>
    <col min="2" max="2" width="12.28125" style="36" customWidth="1"/>
    <col min="3" max="3" width="52.421875" style="36" customWidth="1"/>
    <col min="4" max="4" width="7.421875" style="36" customWidth="1"/>
    <col min="5" max="5" width="10.57421875" style="36" customWidth="1"/>
    <col min="6" max="6" width="10.140625" style="36" customWidth="1"/>
    <col min="7" max="7" width="9.7109375" style="36" customWidth="1"/>
    <col min="8" max="8" width="10.57421875" style="36" customWidth="1"/>
    <col min="9" max="9" width="10.140625" style="36" customWidth="1"/>
    <col min="10" max="10" width="9.140625" style="36" customWidth="1"/>
    <col min="11" max="11" width="11.7109375" style="36" customWidth="1"/>
    <col min="12" max="12" width="10.00390625" style="36" customWidth="1"/>
    <col min="13" max="14" width="11.7109375" style="36" customWidth="1"/>
    <col min="15" max="15" width="10.8515625" style="36" customWidth="1"/>
    <col min="16" max="16" width="11.7109375" style="36" customWidth="1"/>
    <col min="17" max="17" width="9.8515625" style="36" customWidth="1"/>
    <col min="18" max="18" width="13.7109375" style="36" bestFit="1" customWidth="1"/>
    <col min="19" max="16384" width="9.8515625" style="36" customWidth="1"/>
  </cols>
  <sheetData>
    <row r="1" spans="2:16" s="37" customFormat="1" ht="15" customHeight="1">
      <c r="B1" s="40"/>
      <c r="C1" s="39"/>
      <c r="D1" s="40"/>
      <c r="E1" s="40"/>
      <c r="F1" s="40"/>
      <c r="G1" s="41" t="s">
        <v>428</v>
      </c>
      <c r="H1" s="40"/>
      <c r="I1" s="40"/>
      <c r="J1" s="40"/>
      <c r="K1" s="40"/>
      <c r="L1" s="40"/>
      <c r="M1" s="40"/>
      <c r="N1" s="40"/>
      <c r="O1" s="40"/>
      <c r="P1" s="40"/>
    </row>
    <row r="2" spans="2:16" s="37" customFormat="1" ht="15" customHeight="1">
      <c r="B2" s="40"/>
      <c r="C2" s="40"/>
      <c r="D2" s="40"/>
      <c r="E2" s="40"/>
      <c r="F2" s="40"/>
      <c r="G2" s="42" t="s">
        <v>688</v>
      </c>
      <c r="H2" s="40"/>
      <c r="I2" s="40"/>
      <c r="J2" s="40"/>
      <c r="K2" s="40"/>
      <c r="L2" s="40"/>
      <c r="M2" s="40"/>
      <c r="N2" s="40"/>
      <c r="O2" s="40"/>
      <c r="P2" s="40"/>
    </row>
    <row r="3" spans="1:16" s="37" customFormat="1" ht="12.75" customHeight="1">
      <c r="A3" s="43"/>
      <c r="B3" s="39"/>
      <c r="C3" s="44"/>
      <c r="D3" s="39"/>
      <c r="E3" s="39"/>
      <c r="F3" s="39"/>
      <c r="G3" s="39"/>
      <c r="H3" s="39"/>
      <c r="I3" s="39"/>
      <c r="J3" s="39"/>
      <c r="K3" s="39"/>
      <c r="L3" s="39"/>
      <c r="M3" s="39"/>
      <c r="N3" s="39"/>
      <c r="O3" s="39"/>
      <c r="P3" s="39"/>
    </row>
    <row r="4" spans="1:16" s="37" customFormat="1" ht="15" customHeight="1">
      <c r="A4" s="272" t="s">
        <v>437</v>
      </c>
      <c r="B4" s="272"/>
      <c r="C4" s="1" t="s">
        <v>1003</v>
      </c>
      <c r="D4" s="43"/>
      <c r="E4" s="45"/>
      <c r="F4" s="43"/>
      <c r="G4" s="43"/>
      <c r="H4" s="43"/>
      <c r="I4" s="43"/>
      <c r="J4" s="43"/>
      <c r="K4" s="43"/>
      <c r="L4" s="43"/>
      <c r="M4" s="43"/>
      <c r="N4" s="43"/>
      <c r="O4" s="43"/>
      <c r="P4" s="43"/>
    </row>
    <row r="5" spans="1:16" s="37" customFormat="1" ht="32.25" customHeight="1">
      <c r="A5" s="272" t="s">
        <v>438</v>
      </c>
      <c r="B5" s="272"/>
      <c r="C5" s="1" t="s">
        <v>1003</v>
      </c>
      <c r="D5" s="46"/>
      <c r="E5" s="46"/>
      <c r="F5" s="46"/>
      <c r="G5" s="46"/>
      <c r="H5" s="46"/>
      <c r="I5" s="46"/>
      <c r="J5" s="46"/>
      <c r="K5" s="46"/>
      <c r="L5" s="46"/>
      <c r="M5" s="46"/>
      <c r="N5" s="46"/>
      <c r="O5" s="46"/>
      <c r="P5" s="46"/>
    </row>
    <row r="6" spans="1:5" s="37" customFormat="1" ht="17.25" customHeight="1">
      <c r="A6" s="272" t="s">
        <v>439</v>
      </c>
      <c r="B6" s="272"/>
      <c r="C6" s="64" t="s">
        <v>1004</v>
      </c>
      <c r="E6" s="38"/>
    </row>
    <row r="7" spans="1:16" s="37" customFormat="1" ht="16.5" customHeight="1">
      <c r="A7" s="243" t="s">
        <v>929</v>
      </c>
      <c r="B7" s="243"/>
      <c r="C7" s="243"/>
      <c r="D7" s="243"/>
      <c r="E7" s="243"/>
      <c r="F7" s="243"/>
      <c r="G7" s="47"/>
      <c r="H7" s="47"/>
      <c r="I7" s="47"/>
      <c r="J7" s="47"/>
      <c r="K7" s="47"/>
      <c r="L7" s="47"/>
      <c r="M7" s="47"/>
      <c r="N7" s="47"/>
      <c r="O7" s="47"/>
      <c r="P7" s="47"/>
    </row>
    <row r="8" spans="1:16" s="37" customFormat="1" ht="17.25" customHeight="1">
      <c r="A8" s="39"/>
      <c r="B8" s="39"/>
      <c r="F8" s="48"/>
      <c r="G8" s="39"/>
      <c r="H8" s="39"/>
      <c r="I8" s="39"/>
      <c r="J8" s="39"/>
      <c r="L8" s="271" t="s">
        <v>458</v>
      </c>
      <c r="M8" s="271"/>
      <c r="N8" s="49">
        <f>P57</f>
        <v>0</v>
      </c>
      <c r="O8" s="116" t="s">
        <v>469</v>
      </c>
      <c r="P8" s="39"/>
    </row>
    <row r="9" spans="1:16" ht="17.25" customHeight="1">
      <c r="A9" s="48"/>
      <c r="B9" s="48"/>
      <c r="F9" s="37"/>
      <c r="G9" s="48"/>
      <c r="H9" s="48"/>
      <c r="I9" s="48"/>
      <c r="J9" s="48"/>
      <c r="M9" s="61" t="s">
        <v>1005</v>
      </c>
      <c r="P9" s="48"/>
    </row>
    <row r="10" spans="1:16" ht="12.75" customHeight="1" thickBot="1">
      <c r="A10" s="48"/>
      <c r="B10" s="48"/>
      <c r="C10" s="48"/>
      <c r="D10" s="48"/>
      <c r="E10" s="48"/>
      <c r="F10" s="48"/>
      <c r="G10" s="48"/>
      <c r="H10" s="48"/>
      <c r="I10" s="48"/>
      <c r="J10" s="48"/>
      <c r="K10" s="48"/>
      <c r="L10" s="48"/>
      <c r="M10" s="50"/>
      <c r="N10" s="48"/>
      <c r="O10" s="48"/>
      <c r="P10" s="48"/>
    </row>
    <row r="11" spans="1:16" s="37" customFormat="1" ht="17.25" customHeight="1" thickBot="1">
      <c r="A11" s="285" t="s">
        <v>440</v>
      </c>
      <c r="B11" s="287" t="s">
        <v>459</v>
      </c>
      <c r="C11" s="287" t="s">
        <v>460</v>
      </c>
      <c r="D11" s="276" t="s">
        <v>461</v>
      </c>
      <c r="E11" s="280" t="s">
        <v>462</v>
      </c>
      <c r="F11" s="281" t="s">
        <v>463</v>
      </c>
      <c r="G11" s="282"/>
      <c r="H11" s="282"/>
      <c r="I11" s="282"/>
      <c r="J11" s="282"/>
      <c r="K11" s="282"/>
      <c r="L11" s="273" t="s">
        <v>464</v>
      </c>
      <c r="M11" s="274"/>
      <c r="N11" s="274"/>
      <c r="O11" s="274"/>
      <c r="P11" s="275"/>
    </row>
    <row r="12" spans="1:16" ht="82.5" customHeight="1" thickBot="1">
      <c r="A12" s="286"/>
      <c r="B12" s="288"/>
      <c r="C12" s="288"/>
      <c r="D12" s="277"/>
      <c r="E12" s="277"/>
      <c r="F12" s="51" t="s">
        <v>465</v>
      </c>
      <c r="G12" s="51" t="s">
        <v>476</v>
      </c>
      <c r="H12" s="51" t="s">
        <v>477</v>
      </c>
      <c r="I12" s="51" t="s">
        <v>478</v>
      </c>
      <c r="J12" s="51" t="s">
        <v>479</v>
      </c>
      <c r="K12" s="52" t="s">
        <v>480</v>
      </c>
      <c r="L12" s="51" t="s">
        <v>466</v>
      </c>
      <c r="M12" s="51" t="s">
        <v>477</v>
      </c>
      <c r="N12" s="51" t="s">
        <v>478</v>
      </c>
      <c r="O12" s="51" t="s">
        <v>479</v>
      </c>
      <c r="P12" s="53" t="s">
        <v>481</v>
      </c>
    </row>
    <row r="13" spans="1:16" ht="16.5" thickBot="1">
      <c r="A13" s="117">
        <v>1</v>
      </c>
      <c r="B13" s="118">
        <v>2</v>
      </c>
      <c r="C13" s="118">
        <v>3</v>
      </c>
      <c r="D13" s="118">
        <v>4</v>
      </c>
      <c r="E13" s="118">
        <v>5</v>
      </c>
      <c r="F13" s="118">
        <v>6</v>
      </c>
      <c r="G13" s="118">
        <v>7</v>
      </c>
      <c r="H13" s="118">
        <v>8</v>
      </c>
      <c r="I13" s="118">
        <v>9</v>
      </c>
      <c r="J13" s="118">
        <v>10</v>
      </c>
      <c r="K13" s="118">
        <v>11</v>
      </c>
      <c r="L13" s="118">
        <v>12</v>
      </c>
      <c r="M13" s="118">
        <v>13</v>
      </c>
      <c r="N13" s="118">
        <v>14</v>
      </c>
      <c r="O13" s="118">
        <v>15</v>
      </c>
      <c r="P13" s="119">
        <v>16</v>
      </c>
    </row>
    <row r="14" spans="1:16" ht="16.5" customHeight="1">
      <c r="A14" s="121"/>
      <c r="B14" s="122"/>
      <c r="C14" s="176" t="s">
        <v>965</v>
      </c>
      <c r="D14" s="178"/>
      <c r="E14" s="178"/>
      <c r="F14" s="179"/>
      <c r="G14" s="124"/>
      <c r="H14" s="124"/>
      <c r="I14" s="123"/>
      <c r="J14" s="125"/>
      <c r="K14" s="126"/>
      <c r="L14" s="127"/>
      <c r="M14" s="127"/>
      <c r="N14" s="127"/>
      <c r="O14" s="127"/>
      <c r="P14" s="128"/>
    </row>
    <row r="15" spans="1:16" ht="15.75" customHeight="1">
      <c r="A15" s="28">
        <v>1</v>
      </c>
      <c r="B15" s="30" t="s">
        <v>820</v>
      </c>
      <c r="C15" s="148" t="s">
        <v>689</v>
      </c>
      <c r="D15" s="149" t="s">
        <v>483</v>
      </c>
      <c r="E15" s="150">
        <v>85</v>
      </c>
      <c r="F15" s="29"/>
      <c r="G15" s="110"/>
      <c r="H15" s="110"/>
      <c r="I15" s="29"/>
      <c r="J15" s="57"/>
      <c r="K15" s="32"/>
      <c r="L15" s="34"/>
      <c r="M15" s="34"/>
      <c r="N15" s="34"/>
      <c r="O15" s="34"/>
      <c r="P15" s="130"/>
    </row>
    <row r="16" spans="1:16" ht="15.75" customHeight="1">
      <c r="A16" s="129">
        <v>2</v>
      </c>
      <c r="B16" s="30" t="s">
        <v>820</v>
      </c>
      <c r="C16" s="148" t="s">
        <v>403</v>
      </c>
      <c r="D16" s="149" t="s">
        <v>487</v>
      </c>
      <c r="E16" s="150">
        <v>2</v>
      </c>
      <c r="F16" s="31"/>
      <c r="G16" s="110"/>
      <c r="H16" s="110"/>
      <c r="I16" s="29"/>
      <c r="J16" s="32"/>
      <c r="K16" s="32"/>
      <c r="L16" s="34"/>
      <c r="M16" s="34"/>
      <c r="N16" s="34"/>
      <c r="O16" s="34"/>
      <c r="P16" s="130"/>
    </row>
    <row r="17" spans="1:16" ht="15.75" customHeight="1">
      <c r="A17" s="129">
        <v>3</v>
      </c>
      <c r="B17" s="30" t="s">
        <v>820</v>
      </c>
      <c r="C17" s="148" t="s">
        <v>966</v>
      </c>
      <c r="D17" s="149" t="s">
        <v>486</v>
      </c>
      <c r="E17" s="150">
        <v>1</v>
      </c>
      <c r="F17" s="29"/>
      <c r="G17" s="110"/>
      <c r="H17" s="110"/>
      <c r="I17" s="29"/>
      <c r="J17" s="57"/>
      <c r="K17" s="32"/>
      <c r="L17" s="34"/>
      <c r="M17" s="34"/>
      <c r="N17" s="34"/>
      <c r="O17" s="34"/>
      <c r="P17" s="130"/>
    </row>
    <row r="18" spans="1:16" ht="31.5" customHeight="1">
      <c r="A18" s="129">
        <v>4</v>
      </c>
      <c r="B18" s="30" t="s">
        <v>820</v>
      </c>
      <c r="C18" s="148" t="s">
        <v>404</v>
      </c>
      <c r="D18" s="149" t="s">
        <v>483</v>
      </c>
      <c r="E18" s="150">
        <v>0.2</v>
      </c>
      <c r="F18" s="29"/>
      <c r="G18" s="110"/>
      <c r="H18" s="110"/>
      <c r="I18" s="29"/>
      <c r="J18" s="57"/>
      <c r="K18" s="32"/>
      <c r="L18" s="34"/>
      <c r="M18" s="34"/>
      <c r="N18" s="34"/>
      <c r="O18" s="34"/>
      <c r="P18" s="130"/>
    </row>
    <row r="19" spans="1:16" ht="15.75" customHeight="1">
      <c r="A19" s="129">
        <v>5</v>
      </c>
      <c r="B19" s="30" t="s">
        <v>820</v>
      </c>
      <c r="C19" s="148" t="s">
        <v>405</v>
      </c>
      <c r="D19" s="149" t="s">
        <v>483</v>
      </c>
      <c r="E19" s="150">
        <v>79</v>
      </c>
      <c r="F19" s="56"/>
      <c r="G19" s="110"/>
      <c r="H19" s="110"/>
      <c r="I19" s="57"/>
      <c r="J19" s="57"/>
      <c r="K19" s="32"/>
      <c r="L19" s="34"/>
      <c r="M19" s="34"/>
      <c r="N19" s="34"/>
      <c r="O19" s="34"/>
      <c r="P19" s="130"/>
    </row>
    <row r="20" spans="1:16" ht="15.75" customHeight="1">
      <c r="A20" s="129">
        <v>6</v>
      </c>
      <c r="B20" s="30" t="s">
        <v>820</v>
      </c>
      <c r="C20" s="148" t="s">
        <v>427</v>
      </c>
      <c r="D20" s="149" t="s">
        <v>483</v>
      </c>
      <c r="E20" s="150">
        <v>79</v>
      </c>
      <c r="F20" s="56"/>
      <c r="G20" s="110"/>
      <c r="H20" s="110"/>
      <c r="I20" s="57"/>
      <c r="J20" s="57"/>
      <c r="K20" s="32"/>
      <c r="L20" s="34"/>
      <c r="M20" s="34"/>
      <c r="N20" s="34"/>
      <c r="O20" s="34"/>
      <c r="P20" s="130"/>
    </row>
    <row r="21" spans="1:16" ht="15.75" customHeight="1">
      <c r="A21" s="129">
        <v>7</v>
      </c>
      <c r="B21" s="30" t="s">
        <v>820</v>
      </c>
      <c r="C21" s="148" t="s">
        <v>425</v>
      </c>
      <c r="D21" s="149" t="s">
        <v>483</v>
      </c>
      <c r="E21" s="150">
        <v>79</v>
      </c>
      <c r="F21" s="115"/>
      <c r="G21" s="110"/>
      <c r="H21" s="110"/>
      <c r="I21" s="57"/>
      <c r="J21" s="57"/>
      <c r="K21" s="32"/>
      <c r="L21" s="34"/>
      <c r="M21" s="34"/>
      <c r="N21" s="34"/>
      <c r="O21" s="34"/>
      <c r="P21" s="130"/>
    </row>
    <row r="22" spans="1:16" ht="15.75" customHeight="1">
      <c r="A22" s="129">
        <v>8</v>
      </c>
      <c r="B22" s="30" t="s">
        <v>820</v>
      </c>
      <c r="C22" s="148" t="s">
        <v>401</v>
      </c>
      <c r="D22" s="149" t="s">
        <v>487</v>
      </c>
      <c r="E22" s="150">
        <v>1</v>
      </c>
      <c r="F22" s="56"/>
      <c r="G22" s="110"/>
      <c r="H22" s="110"/>
      <c r="I22" s="103"/>
      <c r="J22" s="103"/>
      <c r="K22" s="32"/>
      <c r="L22" s="34"/>
      <c r="M22" s="34"/>
      <c r="N22" s="34"/>
      <c r="O22" s="34"/>
      <c r="P22" s="130"/>
    </row>
    <row r="23" spans="1:16" ht="15.75" customHeight="1">
      <c r="A23" s="129">
        <v>9</v>
      </c>
      <c r="B23" s="30" t="s">
        <v>820</v>
      </c>
      <c r="C23" s="148" t="s">
        <v>426</v>
      </c>
      <c r="D23" s="149" t="s">
        <v>487</v>
      </c>
      <c r="E23" s="150">
        <v>1</v>
      </c>
      <c r="F23" s="110"/>
      <c r="G23" s="110"/>
      <c r="H23" s="110"/>
      <c r="I23" s="57"/>
      <c r="J23" s="57"/>
      <c r="K23" s="32"/>
      <c r="L23" s="34"/>
      <c r="M23" s="34"/>
      <c r="N23" s="34"/>
      <c r="O23" s="34"/>
      <c r="P23" s="130"/>
    </row>
    <row r="24" spans="1:16" ht="15.75" customHeight="1">
      <c r="A24" s="145"/>
      <c r="B24" s="144"/>
      <c r="C24" s="181" t="s">
        <v>941</v>
      </c>
      <c r="D24" s="136"/>
      <c r="E24" s="134"/>
      <c r="F24" s="180"/>
      <c r="G24" s="180"/>
      <c r="H24" s="180"/>
      <c r="I24" s="180"/>
      <c r="J24" s="180"/>
      <c r="K24" s="180"/>
      <c r="L24" s="180"/>
      <c r="M24" s="180"/>
      <c r="N24" s="180"/>
      <c r="O24" s="180"/>
      <c r="P24" s="210"/>
    </row>
    <row r="25" spans="1:16" ht="15.75" customHeight="1">
      <c r="A25" s="129">
        <v>1</v>
      </c>
      <c r="B25" s="30" t="s">
        <v>820</v>
      </c>
      <c r="C25" s="148" t="s">
        <v>402</v>
      </c>
      <c r="D25" s="149" t="s">
        <v>483</v>
      </c>
      <c r="E25" s="150">
        <v>10</v>
      </c>
      <c r="F25" s="29"/>
      <c r="G25" s="110"/>
      <c r="H25" s="110"/>
      <c r="I25" s="29"/>
      <c r="J25" s="57"/>
      <c r="K25" s="32"/>
      <c r="L25" s="34"/>
      <c r="M25" s="34"/>
      <c r="N25" s="34"/>
      <c r="O25" s="34"/>
      <c r="P25" s="130"/>
    </row>
    <row r="26" spans="1:16" ht="15.75" customHeight="1">
      <c r="A26" s="129">
        <v>2</v>
      </c>
      <c r="B26" s="30" t="s">
        <v>820</v>
      </c>
      <c r="C26" s="148" t="s">
        <v>403</v>
      </c>
      <c r="D26" s="149" t="s">
        <v>487</v>
      </c>
      <c r="E26" s="150">
        <v>2</v>
      </c>
      <c r="F26" s="31"/>
      <c r="G26" s="110"/>
      <c r="H26" s="110"/>
      <c r="I26" s="29"/>
      <c r="J26" s="32"/>
      <c r="K26" s="32"/>
      <c r="L26" s="34"/>
      <c r="M26" s="34"/>
      <c r="N26" s="34"/>
      <c r="O26" s="34"/>
      <c r="P26" s="130"/>
    </row>
    <row r="27" spans="1:16" ht="15.75" customHeight="1">
      <c r="A27" s="129">
        <v>3</v>
      </c>
      <c r="B27" s="30" t="s">
        <v>820</v>
      </c>
      <c r="C27" s="148" t="s">
        <v>427</v>
      </c>
      <c r="D27" s="149" t="s">
        <v>483</v>
      </c>
      <c r="E27" s="150">
        <v>6</v>
      </c>
      <c r="F27" s="29"/>
      <c r="G27" s="110"/>
      <c r="H27" s="110"/>
      <c r="I27" s="29"/>
      <c r="J27" s="57"/>
      <c r="K27" s="32"/>
      <c r="L27" s="34"/>
      <c r="M27" s="34"/>
      <c r="N27" s="34"/>
      <c r="O27" s="34"/>
      <c r="P27" s="130"/>
    </row>
    <row r="28" spans="1:16" ht="33.75" customHeight="1">
      <c r="A28" s="129">
        <v>4</v>
      </c>
      <c r="B28" s="30" t="s">
        <v>820</v>
      </c>
      <c r="C28" s="148" t="s">
        <v>404</v>
      </c>
      <c r="D28" s="149" t="s">
        <v>483</v>
      </c>
      <c r="E28" s="150">
        <v>0.2</v>
      </c>
      <c r="F28" s="29"/>
      <c r="G28" s="110"/>
      <c r="H28" s="110"/>
      <c r="I28" s="29"/>
      <c r="J28" s="57"/>
      <c r="K28" s="32"/>
      <c r="L28" s="34"/>
      <c r="M28" s="34"/>
      <c r="N28" s="34"/>
      <c r="O28" s="34"/>
      <c r="P28" s="130"/>
    </row>
    <row r="29" spans="1:16" ht="15.75" customHeight="1">
      <c r="A29" s="129">
        <v>5</v>
      </c>
      <c r="B29" s="30" t="s">
        <v>820</v>
      </c>
      <c r="C29" s="148" t="s">
        <v>405</v>
      </c>
      <c r="D29" s="149" t="s">
        <v>483</v>
      </c>
      <c r="E29" s="150">
        <v>6</v>
      </c>
      <c r="F29" s="56"/>
      <c r="G29" s="110"/>
      <c r="H29" s="110"/>
      <c r="I29" s="57"/>
      <c r="J29" s="57"/>
      <c r="K29" s="32"/>
      <c r="L29" s="34"/>
      <c r="M29" s="34"/>
      <c r="N29" s="34"/>
      <c r="O29" s="34"/>
      <c r="P29" s="130"/>
    </row>
    <row r="30" spans="1:16" ht="15.75" customHeight="1">
      <c r="A30" s="129">
        <v>6</v>
      </c>
      <c r="B30" s="30" t="s">
        <v>820</v>
      </c>
      <c r="C30" s="148" t="s">
        <v>416</v>
      </c>
      <c r="D30" s="149" t="s">
        <v>486</v>
      </c>
      <c r="E30" s="150">
        <v>1</v>
      </c>
      <c r="F30" s="29"/>
      <c r="G30" s="110"/>
      <c r="H30" s="110"/>
      <c r="I30" s="29"/>
      <c r="J30" s="57"/>
      <c r="K30" s="32"/>
      <c r="L30" s="34"/>
      <c r="M30" s="34"/>
      <c r="N30" s="34"/>
      <c r="O30" s="34"/>
      <c r="P30" s="130"/>
    </row>
    <row r="31" spans="1:16" ht="33.75" customHeight="1">
      <c r="A31" s="129">
        <v>7</v>
      </c>
      <c r="B31" s="30" t="s">
        <v>820</v>
      </c>
      <c r="C31" s="148" t="s">
        <v>406</v>
      </c>
      <c r="D31" s="149" t="s">
        <v>486</v>
      </c>
      <c r="E31" s="150">
        <v>1</v>
      </c>
      <c r="F31" s="29"/>
      <c r="G31" s="110"/>
      <c r="H31" s="110"/>
      <c r="I31" s="115"/>
      <c r="J31" s="57"/>
      <c r="K31" s="32"/>
      <c r="L31" s="34"/>
      <c r="M31" s="34"/>
      <c r="N31" s="34"/>
      <c r="O31" s="34"/>
      <c r="P31" s="130"/>
    </row>
    <row r="32" spans="1:16" ht="15.75" customHeight="1">
      <c r="A32" s="129">
        <v>8</v>
      </c>
      <c r="B32" s="30" t="s">
        <v>820</v>
      </c>
      <c r="C32" s="148" t="s">
        <v>407</v>
      </c>
      <c r="D32" s="149" t="s">
        <v>483</v>
      </c>
      <c r="E32" s="150">
        <v>6</v>
      </c>
      <c r="F32" s="56"/>
      <c r="G32" s="110"/>
      <c r="H32" s="110"/>
      <c r="I32" s="103"/>
      <c r="J32" s="103"/>
      <c r="K32" s="32"/>
      <c r="L32" s="34"/>
      <c r="M32" s="34"/>
      <c r="N32" s="34"/>
      <c r="O32" s="34"/>
      <c r="P32" s="130"/>
    </row>
    <row r="33" spans="1:16" ht="15.75" customHeight="1">
      <c r="A33" s="129">
        <v>9</v>
      </c>
      <c r="B33" s="30" t="s">
        <v>820</v>
      </c>
      <c r="C33" s="148" t="s">
        <v>401</v>
      </c>
      <c r="D33" s="149" t="s">
        <v>487</v>
      </c>
      <c r="E33" s="150">
        <v>1</v>
      </c>
      <c r="F33" s="110"/>
      <c r="G33" s="110"/>
      <c r="H33" s="110"/>
      <c r="I33" s="57"/>
      <c r="J33" s="57"/>
      <c r="K33" s="32"/>
      <c r="L33" s="34"/>
      <c r="M33" s="34"/>
      <c r="N33" s="34"/>
      <c r="O33" s="34"/>
      <c r="P33" s="130"/>
    </row>
    <row r="34" spans="1:16" ht="15.75" customHeight="1">
      <c r="A34" s="129">
        <v>10</v>
      </c>
      <c r="B34" s="30" t="s">
        <v>820</v>
      </c>
      <c r="C34" s="148" t="s">
        <v>400</v>
      </c>
      <c r="D34" s="149" t="s">
        <v>487</v>
      </c>
      <c r="E34" s="150">
        <v>1</v>
      </c>
      <c r="F34" s="110"/>
      <c r="G34" s="110"/>
      <c r="H34" s="110"/>
      <c r="I34" s="57"/>
      <c r="J34" s="57"/>
      <c r="K34" s="32"/>
      <c r="L34" s="34"/>
      <c r="M34" s="34"/>
      <c r="N34" s="34"/>
      <c r="O34" s="34"/>
      <c r="P34" s="130"/>
    </row>
    <row r="35" spans="1:16" ht="15.75" customHeight="1">
      <c r="A35" s="145"/>
      <c r="B35" s="144"/>
      <c r="C35" s="181" t="s">
        <v>417</v>
      </c>
      <c r="D35" s="136"/>
      <c r="E35" s="134"/>
      <c r="F35" s="180"/>
      <c r="G35" s="180"/>
      <c r="H35" s="180"/>
      <c r="I35" s="180"/>
      <c r="J35" s="180"/>
      <c r="K35" s="180"/>
      <c r="L35" s="180"/>
      <c r="M35" s="180"/>
      <c r="N35" s="180"/>
      <c r="O35" s="180"/>
      <c r="P35" s="210"/>
    </row>
    <row r="36" spans="1:16" ht="15.75" customHeight="1">
      <c r="A36" s="129">
        <v>1</v>
      </c>
      <c r="B36" s="30" t="s">
        <v>820</v>
      </c>
      <c r="C36" s="148" t="s">
        <v>690</v>
      </c>
      <c r="D36" s="149" t="s">
        <v>483</v>
      </c>
      <c r="E36" s="150">
        <v>66</v>
      </c>
      <c r="F36" s="29"/>
      <c r="G36" s="110"/>
      <c r="H36" s="110"/>
      <c r="I36" s="29"/>
      <c r="J36" s="57"/>
      <c r="K36" s="32"/>
      <c r="L36" s="34"/>
      <c r="M36" s="34"/>
      <c r="N36" s="34"/>
      <c r="O36" s="34"/>
      <c r="P36" s="130"/>
    </row>
    <row r="37" spans="1:16" ht="15.75" customHeight="1">
      <c r="A37" s="129">
        <v>2</v>
      </c>
      <c r="B37" s="30" t="s">
        <v>820</v>
      </c>
      <c r="C37" s="148" t="s">
        <v>967</v>
      </c>
      <c r="D37" s="149" t="s">
        <v>483</v>
      </c>
      <c r="E37" s="150">
        <v>20</v>
      </c>
      <c r="F37" s="29"/>
      <c r="G37" s="110"/>
      <c r="H37" s="110"/>
      <c r="I37" s="29"/>
      <c r="J37" s="57"/>
      <c r="K37" s="32"/>
      <c r="L37" s="34"/>
      <c r="M37" s="34"/>
      <c r="N37" s="34"/>
      <c r="O37" s="34"/>
      <c r="P37" s="130"/>
    </row>
    <row r="38" spans="1:16" ht="15.75" customHeight="1">
      <c r="A38" s="129">
        <v>3</v>
      </c>
      <c r="B38" s="30" t="s">
        <v>820</v>
      </c>
      <c r="C38" s="148" t="s">
        <v>418</v>
      </c>
      <c r="D38" s="149" t="s">
        <v>483</v>
      </c>
      <c r="E38" s="150">
        <v>56</v>
      </c>
      <c r="F38" s="29"/>
      <c r="G38" s="110"/>
      <c r="H38" s="110"/>
      <c r="I38" s="29"/>
      <c r="J38" s="57"/>
      <c r="K38" s="32"/>
      <c r="L38" s="34"/>
      <c r="M38" s="34"/>
      <c r="N38" s="34"/>
      <c r="O38" s="34"/>
      <c r="P38" s="130"/>
    </row>
    <row r="39" spans="1:16" ht="34.5" customHeight="1">
      <c r="A39" s="129">
        <v>4</v>
      </c>
      <c r="B39" s="30" t="s">
        <v>820</v>
      </c>
      <c r="C39" s="148" t="s">
        <v>691</v>
      </c>
      <c r="D39" s="149" t="s">
        <v>483</v>
      </c>
      <c r="E39" s="150">
        <v>24</v>
      </c>
      <c r="F39" s="29"/>
      <c r="G39" s="115"/>
      <c r="H39" s="115"/>
      <c r="I39" s="29"/>
      <c r="J39" s="57"/>
      <c r="K39" s="32"/>
      <c r="L39" s="34"/>
      <c r="M39" s="34"/>
      <c r="N39" s="34"/>
      <c r="O39" s="34"/>
      <c r="P39" s="130"/>
    </row>
    <row r="40" spans="1:16" ht="15.75" customHeight="1">
      <c r="A40" s="129">
        <v>5</v>
      </c>
      <c r="B40" s="30" t="s">
        <v>820</v>
      </c>
      <c r="C40" s="148" t="s">
        <v>692</v>
      </c>
      <c r="D40" s="149" t="s">
        <v>483</v>
      </c>
      <c r="E40" s="150">
        <v>34</v>
      </c>
      <c r="F40" s="29"/>
      <c r="G40" s="115"/>
      <c r="H40" s="115"/>
      <c r="I40" s="115"/>
      <c r="J40" s="57"/>
      <c r="K40" s="32"/>
      <c r="L40" s="34"/>
      <c r="M40" s="34"/>
      <c r="N40" s="34"/>
      <c r="O40" s="34"/>
      <c r="P40" s="130"/>
    </row>
    <row r="41" spans="1:16" ht="15.75" customHeight="1">
      <c r="A41" s="129">
        <v>6</v>
      </c>
      <c r="B41" s="30" t="s">
        <v>820</v>
      </c>
      <c r="C41" s="148" t="s">
        <v>403</v>
      </c>
      <c r="D41" s="149" t="s">
        <v>487</v>
      </c>
      <c r="E41" s="150">
        <v>8</v>
      </c>
      <c r="F41" s="31"/>
      <c r="G41" s="110"/>
      <c r="H41" s="110"/>
      <c r="I41" s="29"/>
      <c r="J41" s="32"/>
      <c r="K41" s="32"/>
      <c r="L41" s="34"/>
      <c r="M41" s="34"/>
      <c r="N41" s="34"/>
      <c r="O41" s="34"/>
      <c r="P41" s="130"/>
    </row>
    <row r="42" spans="1:16" ht="32.25" customHeight="1">
      <c r="A42" s="129">
        <v>7</v>
      </c>
      <c r="B42" s="30" t="s">
        <v>820</v>
      </c>
      <c r="C42" s="148" t="s">
        <v>693</v>
      </c>
      <c r="D42" s="149" t="s">
        <v>483</v>
      </c>
      <c r="E42" s="150">
        <v>0.2</v>
      </c>
      <c r="F42" s="29"/>
      <c r="G42" s="110"/>
      <c r="H42" s="110"/>
      <c r="I42" s="29"/>
      <c r="J42" s="57"/>
      <c r="K42" s="32"/>
      <c r="L42" s="34"/>
      <c r="M42" s="34"/>
      <c r="N42" s="34"/>
      <c r="O42" s="34"/>
      <c r="P42" s="130"/>
    </row>
    <row r="43" spans="1:16" ht="15.75" customHeight="1">
      <c r="A43" s="129">
        <v>8</v>
      </c>
      <c r="B43" s="30" t="s">
        <v>820</v>
      </c>
      <c r="C43" s="148" t="s">
        <v>405</v>
      </c>
      <c r="D43" s="149" t="s">
        <v>483</v>
      </c>
      <c r="E43" s="150">
        <v>126</v>
      </c>
      <c r="F43" s="56"/>
      <c r="G43" s="110"/>
      <c r="H43" s="110"/>
      <c r="I43" s="57"/>
      <c r="J43" s="57"/>
      <c r="K43" s="32"/>
      <c r="L43" s="34"/>
      <c r="M43" s="34"/>
      <c r="N43" s="34"/>
      <c r="O43" s="34"/>
      <c r="P43" s="130"/>
    </row>
    <row r="44" spans="1:16" ht="15.75" customHeight="1">
      <c r="A44" s="129">
        <v>9</v>
      </c>
      <c r="B44" s="30" t="s">
        <v>820</v>
      </c>
      <c r="C44" s="148" t="s">
        <v>427</v>
      </c>
      <c r="D44" s="149" t="s">
        <v>483</v>
      </c>
      <c r="E44" s="150">
        <v>126</v>
      </c>
      <c r="F44" s="56"/>
      <c r="G44" s="110"/>
      <c r="H44" s="110"/>
      <c r="I44" s="57"/>
      <c r="J44" s="57"/>
      <c r="K44" s="32"/>
      <c r="L44" s="34"/>
      <c r="M44" s="34"/>
      <c r="N44" s="34"/>
      <c r="O44" s="34"/>
      <c r="P44" s="130"/>
    </row>
    <row r="45" spans="1:16" ht="15.75" customHeight="1">
      <c r="A45" s="129">
        <v>10</v>
      </c>
      <c r="B45" s="30" t="s">
        <v>820</v>
      </c>
      <c r="C45" s="148" t="s">
        <v>694</v>
      </c>
      <c r="D45" s="149" t="s">
        <v>486</v>
      </c>
      <c r="E45" s="150">
        <v>1</v>
      </c>
      <c r="F45" s="29"/>
      <c r="G45" s="110"/>
      <c r="H45" s="110"/>
      <c r="I45" s="29"/>
      <c r="J45" s="57"/>
      <c r="K45" s="32"/>
      <c r="L45" s="34"/>
      <c r="M45" s="34"/>
      <c r="N45" s="34"/>
      <c r="O45" s="34"/>
      <c r="P45" s="130"/>
    </row>
    <row r="46" spans="1:16" ht="15.75" customHeight="1">
      <c r="A46" s="129">
        <v>11</v>
      </c>
      <c r="B46" s="30" t="s">
        <v>820</v>
      </c>
      <c r="C46" s="148" t="s">
        <v>419</v>
      </c>
      <c r="D46" s="149" t="s">
        <v>486</v>
      </c>
      <c r="E46" s="150">
        <v>1</v>
      </c>
      <c r="F46" s="29"/>
      <c r="G46" s="110"/>
      <c r="H46" s="110"/>
      <c r="I46" s="57"/>
      <c r="J46" s="57"/>
      <c r="K46" s="32"/>
      <c r="L46" s="34"/>
      <c r="M46" s="34"/>
      <c r="N46" s="34"/>
      <c r="O46" s="34"/>
      <c r="P46" s="130"/>
    </row>
    <row r="47" spans="1:16" ht="15.75" customHeight="1">
      <c r="A47" s="129">
        <v>12</v>
      </c>
      <c r="B47" s="30" t="s">
        <v>820</v>
      </c>
      <c r="C47" s="148" t="s">
        <v>420</v>
      </c>
      <c r="D47" s="149" t="s">
        <v>486</v>
      </c>
      <c r="E47" s="150">
        <v>1</v>
      </c>
      <c r="F47" s="29"/>
      <c r="G47" s="110"/>
      <c r="H47" s="110"/>
      <c r="I47" s="57"/>
      <c r="J47" s="29"/>
      <c r="K47" s="32"/>
      <c r="L47" s="34"/>
      <c r="M47" s="34"/>
      <c r="N47" s="34"/>
      <c r="O47" s="34"/>
      <c r="P47" s="130"/>
    </row>
    <row r="48" spans="1:16" ht="15.75" customHeight="1">
      <c r="A48" s="129">
        <v>13</v>
      </c>
      <c r="B48" s="30" t="s">
        <v>820</v>
      </c>
      <c r="C48" s="148" t="s">
        <v>421</v>
      </c>
      <c r="D48" s="149" t="s">
        <v>486</v>
      </c>
      <c r="E48" s="150">
        <v>1</v>
      </c>
      <c r="F48" s="29"/>
      <c r="G48" s="110"/>
      <c r="H48" s="110"/>
      <c r="I48" s="29"/>
      <c r="J48" s="29"/>
      <c r="K48" s="32"/>
      <c r="L48" s="34"/>
      <c r="M48" s="34"/>
      <c r="N48" s="34"/>
      <c r="O48" s="34"/>
      <c r="P48" s="130"/>
    </row>
    <row r="49" spans="1:16" ht="18.75" customHeight="1">
      <c r="A49" s="129">
        <v>14</v>
      </c>
      <c r="B49" s="30" t="s">
        <v>820</v>
      </c>
      <c r="C49" s="148" t="s">
        <v>422</v>
      </c>
      <c r="D49" s="149" t="s">
        <v>487</v>
      </c>
      <c r="E49" s="150">
        <v>1</v>
      </c>
      <c r="F49" s="29"/>
      <c r="G49" s="110"/>
      <c r="H49" s="110"/>
      <c r="I49" s="29"/>
      <c r="J49" s="57"/>
      <c r="K49" s="32"/>
      <c r="L49" s="34"/>
      <c r="M49" s="34"/>
      <c r="N49" s="34"/>
      <c r="O49" s="34"/>
      <c r="P49" s="130"/>
    </row>
    <row r="50" spans="1:16" ht="32.25" customHeight="1">
      <c r="A50" s="129">
        <v>15</v>
      </c>
      <c r="B50" s="30" t="s">
        <v>820</v>
      </c>
      <c r="C50" s="148" t="s">
        <v>423</v>
      </c>
      <c r="D50" s="149" t="s">
        <v>487</v>
      </c>
      <c r="E50" s="150">
        <v>1</v>
      </c>
      <c r="F50" s="29"/>
      <c r="G50" s="110"/>
      <c r="H50" s="110"/>
      <c r="I50" s="57"/>
      <c r="J50" s="57"/>
      <c r="K50" s="32"/>
      <c r="L50" s="34"/>
      <c r="M50" s="34"/>
      <c r="N50" s="34"/>
      <c r="O50" s="34"/>
      <c r="P50" s="130"/>
    </row>
    <row r="51" spans="1:16" ht="15.75" customHeight="1">
      <c r="A51" s="129">
        <v>16</v>
      </c>
      <c r="B51" s="30" t="s">
        <v>820</v>
      </c>
      <c r="C51" s="148" t="s">
        <v>424</v>
      </c>
      <c r="D51" s="149" t="s">
        <v>487</v>
      </c>
      <c r="E51" s="150">
        <v>1</v>
      </c>
      <c r="F51" s="29"/>
      <c r="G51" s="110"/>
      <c r="H51" s="110"/>
      <c r="I51" s="57"/>
      <c r="J51" s="57"/>
      <c r="K51" s="32"/>
      <c r="L51" s="34"/>
      <c r="M51" s="34"/>
      <c r="N51" s="34"/>
      <c r="O51" s="34"/>
      <c r="P51" s="130"/>
    </row>
    <row r="52" spans="1:16" ht="15.75" customHeight="1">
      <c r="A52" s="129">
        <v>17</v>
      </c>
      <c r="B52" s="30" t="s">
        <v>820</v>
      </c>
      <c r="C52" s="148" t="s">
        <v>425</v>
      </c>
      <c r="D52" s="149" t="s">
        <v>483</v>
      </c>
      <c r="E52" s="150">
        <v>90</v>
      </c>
      <c r="F52" s="115"/>
      <c r="G52" s="110"/>
      <c r="H52" s="110"/>
      <c r="I52" s="57"/>
      <c r="J52" s="57"/>
      <c r="K52" s="32"/>
      <c r="L52" s="34"/>
      <c r="M52" s="34"/>
      <c r="N52" s="34"/>
      <c r="O52" s="34"/>
      <c r="P52" s="130"/>
    </row>
    <row r="53" spans="1:16" ht="15.75" customHeight="1">
      <c r="A53" s="129">
        <v>18</v>
      </c>
      <c r="B53" s="30" t="s">
        <v>820</v>
      </c>
      <c r="C53" s="148" t="s">
        <v>401</v>
      </c>
      <c r="D53" s="149" t="s">
        <v>487</v>
      </c>
      <c r="E53" s="150">
        <v>1</v>
      </c>
      <c r="F53" s="56"/>
      <c r="G53" s="110"/>
      <c r="H53" s="110"/>
      <c r="I53" s="103"/>
      <c r="J53" s="103"/>
      <c r="K53" s="32"/>
      <c r="L53" s="34"/>
      <c r="M53" s="34"/>
      <c r="N53" s="34"/>
      <c r="O53" s="34"/>
      <c r="P53" s="130"/>
    </row>
    <row r="54" spans="1:16" ht="15.75" customHeight="1" thickBot="1">
      <c r="A54" s="155">
        <v>19</v>
      </c>
      <c r="B54" s="184" t="s">
        <v>820</v>
      </c>
      <c r="C54" s="157" t="s">
        <v>426</v>
      </c>
      <c r="D54" s="158" t="s">
        <v>487</v>
      </c>
      <c r="E54" s="159">
        <v>1</v>
      </c>
      <c r="F54" s="203"/>
      <c r="G54" s="203"/>
      <c r="H54" s="203"/>
      <c r="I54" s="185"/>
      <c r="J54" s="185"/>
      <c r="K54" s="161"/>
      <c r="L54" s="162"/>
      <c r="M54" s="162"/>
      <c r="N54" s="162"/>
      <c r="O54" s="162"/>
      <c r="P54" s="163"/>
    </row>
    <row r="55" spans="1:16" s="38" customFormat="1" ht="15.75">
      <c r="A55" s="283" t="s">
        <v>446</v>
      </c>
      <c r="B55" s="284"/>
      <c r="C55" s="284"/>
      <c r="D55" s="146"/>
      <c r="E55" s="147"/>
      <c r="F55" s="154"/>
      <c r="G55" s="154"/>
      <c r="H55" s="154"/>
      <c r="I55" s="154"/>
      <c r="J55" s="154"/>
      <c r="K55" s="154"/>
      <c r="L55" s="169">
        <f>SUM(L15:L54)</f>
        <v>0</v>
      </c>
      <c r="M55" s="169">
        <f>SUM(M15:M54)</f>
        <v>0</v>
      </c>
      <c r="N55" s="169">
        <f>SUM(N15:N54)</f>
        <v>0</v>
      </c>
      <c r="O55" s="169">
        <f>SUM(O15:O54)</f>
        <v>0</v>
      </c>
      <c r="P55" s="170">
        <f>SUM(P15:P54)</f>
        <v>0</v>
      </c>
    </row>
    <row r="56" spans="1:16" s="54" customFormat="1" ht="15.75">
      <c r="A56" s="278" t="s">
        <v>467</v>
      </c>
      <c r="B56" s="279"/>
      <c r="C56" s="279"/>
      <c r="D56" s="83">
        <v>0</v>
      </c>
      <c r="E56" s="84"/>
      <c r="F56" s="85"/>
      <c r="G56" s="85"/>
      <c r="H56" s="85"/>
      <c r="I56" s="85"/>
      <c r="J56" s="85"/>
      <c r="K56" s="85"/>
      <c r="L56" s="86"/>
      <c r="M56" s="86"/>
      <c r="N56" s="86">
        <f>0.03*N55</f>
        <v>0</v>
      </c>
      <c r="O56" s="86"/>
      <c r="P56" s="87">
        <f>SUM(M56:O56)</f>
        <v>0</v>
      </c>
    </row>
    <row r="57" spans="1:16" ht="16.5" thickBot="1">
      <c r="A57" s="254" t="s">
        <v>468</v>
      </c>
      <c r="B57" s="255"/>
      <c r="C57" s="255"/>
      <c r="D57" s="88" t="s">
        <v>469</v>
      </c>
      <c r="E57" s="88"/>
      <c r="F57" s="89"/>
      <c r="G57" s="89"/>
      <c r="H57" s="89"/>
      <c r="I57" s="89"/>
      <c r="J57" s="89"/>
      <c r="K57" s="89"/>
      <c r="L57" s="89"/>
      <c r="M57" s="89">
        <f>SUM(M55:M56)</f>
        <v>0</v>
      </c>
      <c r="N57" s="89">
        <f>SUM(N55:N56)</f>
        <v>0</v>
      </c>
      <c r="O57" s="89">
        <f>SUM(O55:O56)</f>
        <v>0</v>
      </c>
      <c r="P57" s="90">
        <f>SUM(P55:P56)</f>
        <v>0</v>
      </c>
    </row>
    <row r="58" spans="1:16" s="54" customFormat="1" ht="15.75">
      <c r="A58" s="91"/>
      <c r="B58" s="92"/>
      <c r="C58" s="92"/>
      <c r="D58" s="92"/>
      <c r="E58" s="92"/>
      <c r="F58" s="92"/>
      <c r="G58" s="92"/>
      <c r="H58" s="92"/>
      <c r="I58" s="92"/>
      <c r="J58" s="92"/>
      <c r="K58" s="92"/>
      <c r="L58" s="92"/>
      <c r="M58" s="92"/>
      <c r="N58" s="92"/>
      <c r="O58" s="92"/>
      <c r="P58" s="92"/>
    </row>
    <row r="59" spans="1:16" s="37" customFormat="1" ht="15.75">
      <c r="A59" s="93"/>
      <c r="B59" s="92"/>
      <c r="C59" s="92"/>
      <c r="D59" s="92"/>
      <c r="E59" s="92"/>
      <c r="F59" s="92"/>
      <c r="G59" s="92"/>
      <c r="H59" s="92"/>
      <c r="I59" s="92"/>
      <c r="J59" s="92"/>
      <c r="K59" s="92"/>
      <c r="L59" s="92"/>
      <c r="M59" s="92"/>
      <c r="N59" s="92"/>
      <c r="O59" s="92"/>
      <c r="P59" s="92"/>
    </row>
    <row r="60" spans="1:16" s="37" customFormat="1" ht="15.75">
      <c r="A60" s="93"/>
      <c r="B60" s="94"/>
      <c r="C60" s="6"/>
      <c r="D60" s="4"/>
      <c r="E60" s="4"/>
      <c r="F60" s="95"/>
      <c r="G60" s="95"/>
      <c r="H60" s="95"/>
      <c r="I60" s="27"/>
      <c r="J60" s="3"/>
      <c r="K60" s="95"/>
      <c r="L60" s="95"/>
      <c r="M60" s="95"/>
      <c r="N60" s="95"/>
      <c r="O60" s="95"/>
      <c r="P60" s="95"/>
    </row>
    <row r="61" spans="1:16" s="37" customFormat="1" ht="15.75">
      <c r="A61" s="93"/>
      <c r="B61" s="94"/>
      <c r="C61" s="137"/>
      <c r="D61" s="245"/>
      <c r="E61" s="245"/>
      <c r="F61" s="95"/>
      <c r="G61" s="95"/>
      <c r="H61" s="95"/>
      <c r="I61" s="3"/>
      <c r="J61" s="27"/>
      <c r="K61" s="95"/>
      <c r="L61" s="95"/>
      <c r="M61" s="95"/>
      <c r="N61" s="95"/>
      <c r="O61" s="95"/>
      <c r="P61" s="95"/>
    </row>
    <row r="62" spans="1:16" ht="15.75">
      <c r="A62" s="95"/>
      <c r="B62" s="295" t="s">
        <v>1021</v>
      </c>
      <c r="C62" s="296"/>
      <c r="D62" s="4"/>
      <c r="E62" s="4"/>
      <c r="F62" s="95"/>
      <c r="G62" s="95"/>
      <c r="H62" s="95"/>
      <c r="I62" s="95"/>
      <c r="J62" s="95"/>
      <c r="K62" s="245"/>
      <c r="L62" s="245"/>
      <c r="M62" s="95"/>
      <c r="N62" s="95"/>
      <c r="O62" s="95"/>
      <c r="P62" s="95"/>
    </row>
    <row r="63" spans="1:16" ht="15.75">
      <c r="A63" s="95"/>
      <c r="B63" s="297"/>
      <c r="C63" s="298" t="s">
        <v>1022</v>
      </c>
      <c r="D63" s="4"/>
      <c r="E63" s="4"/>
      <c r="F63" s="95"/>
      <c r="G63" s="95"/>
      <c r="H63" s="95"/>
      <c r="I63" s="95"/>
      <c r="J63" s="95"/>
      <c r="K63" s="95"/>
      <c r="L63" s="95"/>
      <c r="M63" s="95"/>
      <c r="N63" s="95"/>
      <c r="O63" s="95"/>
      <c r="P63" s="95"/>
    </row>
    <row r="64" spans="1:16" ht="15.75">
      <c r="A64" s="95"/>
      <c r="B64" s="299" t="s">
        <v>1023</v>
      </c>
      <c r="C64" s="300"/>
      <c r="D64" s="4"/>
      <c r="E64" s="4"/>
      <c r="F64" s="95"/>
      <c r="G64" s="95"/>
      <c r="H64" s="95"/>
      <c r="I64" s="95"/>
      <c r="J64" s="95"/>
      <c r="K64" s="95"/>
      <c r="L64" s="95"/>
      <c r="M64" s="95"/>
      <c r="N64" s="95"/>
      <c r="O64" s="95"/>
      <c r="P64" s="95"/>
    </row>
    <row r="65" spans="1:16" ht="15.75">
      <c r="A65" s="95"/>
      <c r="B65" s="301"/>
      <c r="C65" s="302"/>
      <c r="D65" s="3"/>
      <c r="E65" s="4"/>
      <c r="F65" s="95"/>
      <c r="G65" s="95"/>
      <c r="H65" s="95"/>
      <c r="I65" s="95"/>
      <c r="J65" s="95"/>
      <c r="K65" s="95"/>
      <c r="L65" s="95"/>
      <c r="M65" s="95"/>
      <c r="N65" s="95"/>
      <c r="O65" s="95"/>
      <c r="P65" s="95"/>
    </row>
    <row r="66" spans="1:16" ht="15.75">
      <c r="A66" s="95"/>
      <c r="B66" s="301"/>
      <c r="C66" s="302"/>
      <c r="D66" s="27"/>
      <c r="E66" s="4"/>
      <c r="F66" s="95"/>
      <c r="G66" s="95"/>
      <c r="H66" s="95"/>
      <c r="I66" s="95"/>
      <c r="J66" s="95"/>
      <c r="K66" s="95"/>
      <c r="L66" s="95"/>
      <c r="M66" s="95"/>
      <c r="N66" s="95"/>
      <c r="O66" s="95"/>
      <c r="P66" s="95"/>
    </row>
    <row r="67" spans="1:16" ht="15.75">
      <c r="A67" s="95"/>
      <c r="B67" s="295" t="s">
        <v>1024</v>
      </c>
      <c r="C67" s="296"/>
      <c r="D67" s="245"/>
      <c r="E67" s="245"/>
      <c r="F67" s="95"/>
      <c r="G67" s="95"/>
      <c r="H67" s="95"/>
      <c r="I67" s="95"/>
      <c r="J67" s="95"/>
      <c r="K67" s="95"/>
      <c r="L67" s="95"/>
      <c r="M67" s="95"/>
      <c r="N67" s="95"/>
      <c r="O67" s="95"/>
      <c r="P67" s="95"/>
    </row>
    <row r="68" spans="1:16" ht="15.75">
      <c r="A68" s="95"/>
      <c r="B68" s="303"/>
      <c r="C68" s="298" t="s">
        <v>1022</v>
      </c>
      <c r="D68" s="95"/>
      <c r="E68" s="95"/>
      <c r="F68" s="95"/>
      <c r="G68" s="95"/>
      <c r="H68" s="95"/>
      <c r="I68" s="95"/>
      <c r="J68" s="95"/>
      <c r="K68" s="95"/>
      <c r="L68" s="95"/>
      <c r="M68" s="95"/>
      <c r="N68" s="95"/>
      <c r="O68" s="95"/>
      <c r="P68" s="95"/>
    </row>
    <row r="69" spans="1:16" ht="15.75">
      <c r="A69" s="95"/>
      <c r="B69" s="95"/>
      <c r="C69" s="95"/>
      <c r="D69" s="95"/>
      <c r="E69" s="95"/>
      <c r="F69" s="95"/>
      <c r="G69" s="95"/>
      <c r="H69" s="95"/>
      <c r="I69" s="95"/>
      <c r="J69" s="95"/>
      <c r="K69" s="95"/>
      <c r="L69" s="95"/>
      <c r="M69" s="95"/>
      <c r="N69" s="95"/>
      <c r="O69" s="95"/>
      <c r="P69" s="95"/>
    </row>
    <row r="70" spans="1:16" ht="15.75">
      <c r="A70" s="95"/>
      <c r="B70" s="95"/>
      <c r="C70" s="95"/>
      <c r="D70" s="95"/>
      <c r="E70" s="95"/>
      <c r="F70" s="95"/>
      <c r="G70" s="95"/>
      <c r="H70" s="95"/>
      <c r="I70" s="95"/>
      <c r="J70" s="95"/>
      <c r="K70" s="95"/>
      <c r="L70" s="95"/>
      <c r="M70" s="95"/>
      <c r="N70" s="95"/>
      <c r="O70" s="95"/>
      <c r="P70" s="95"/>
    </row>
    <row r="71" spans="1:16" ht="15.75">
      <c r="A71" s="95"/>
      <c r="B71" s="95"/>
      <c r="C71" s="95"/>
      <c r="D71" s="95"/>
      <c r="E71" s="95"/>
      <c r="F71" s="95"/>
      <c r="G71" s="95"/>
      <c r="H71" s="95"/>
      <c r="I71" s="95"/>
      <c r="J71" s="95"/>
      <c r="K71" s="95"/>
      <c r="L71" s="95"/>
      <c r="M71" s="95"/>
      <c r="N71" s="95"/>
      <c r="O71" s="95"/>
      <c r="P71" s="95"/>
    </row>
    <row r="72" spans="1:16" ht="15.75">
      <c r="A72" s="95"/>
      <c r="B72" s="95"/>
      <c r="C72" s="95"/>
      <c r="D72" s="95"/>
      <c r="E72" s="95"/>
      <c r="F72" s="95"/>
      <c r="G72" s="95"/>
      <c r="H72" s="95"/>
      <c r="I72" s="95"/>
      <c r="J72" s="95"/>
      <c r="K72" s="95"/>
      <c r="L72" s="95"/>
      <c r="M72" s="95"/>
      <c r="N72" s="95"/>
      <c r="O72" s="95"/>
      <c r="P72" s="95"/>
    </row>
    <row r="73" spans="1:16" ht="15.75">
      <c r="A73" s="95"/>
      <c r="B73" s="95"/>
      <c r="C73" s="95"/>
      <c r="D73" s="95"/>
      <c r="E73" s="95"/>
      <c r="F73" s="95"/>
      <c r="G73" s="95"/>
      <c r="H73" s="95"/>
      <c r="I73" s="95"/>
      <c r="J73" s="95"/>
      <c r="K73" s="95"/>
      <c r="L73" s="95"/>
      <c r="M73" s="95"/>
      <c r="N73" s="95"/>
      <c r="O73" s="95"/>
      <c r="P73" s="95"/>
    </row>
    <row r="74" spans="1:16" ht="15.75">
      <c r="A74" s="95"/>
      <c r="B74" s="95"/>
      <c r="C74" s="95"/>
      <c r="D74" s="95"/>
      <c r="E74" s="95"/>
      <c r="F74" s="95"/>
      <c r="G74" s="95"/>
      <c r="H74" s="95"/>
      <c r="I74" s="95"/>
      <c r="J74" s="95"/>
      <c r="K74" s="95"/>
      <c r="L74" s="95"/>
      <c r="M74" s="95"/>
      <c r="N74" s="95"/>
      <c r="O74" s="95"/>
      <c r="P74" s="95"/>
    </row>
    <row r="75" spans="1:16" ht="15.75">
      <c r="A75" s="95"/>
      <c r="B75" s="95"/>
      <c r="C75" s="95"/>
      <c r="D75" s="95"/>
      <c r="E75" s="95"/>
      <c r="F75" s="95"/>
      <c r="G75" s="95"/>
      <c r="H75" s="95"/>
      <c r="I75" s="95"/>
      <c r="J75" s="95"/>
      <c r="K75" s="95"/>
      <c r="L75" s="95"/>
      <c r="M75" s="95"/>
      <c r="N75" s="95"/>
      <c r="O75" s="95"/>
      <c r="P75" s="95"/>
    </row>
    <row r="76" spans="1:16" ht="15.75">
      <c r="A76" s="95"/>
      <c r="B76" s="95"/>
      <c r="C76" s="95"/>
      <c r="D76" s="95"/>
      <c r="E76" s="95"/>
      <c r="F76" s="95"/>
      <c r="G76" s="95"/>
      <c r="H76" s="95"/>
      <c r="I76" s="95"/>
      <c r="J76" s="95"/>
      <c r="K76" s="95"/>
      <c r="L76" s="95"/>
      <c r="M76" s="95"/>
      <c r="N76" s="95"/>
      <c r="O76" s="95"/>
      <c r="P76" s="95"/>
    </row>
    <row r="77" spans="1:16" ht="15.75">
      <c r="A77" s="95"/>
      <c r="B77" s="95"/>
      <c r="C77" s="95"/>
      <c r="D77" s="95"/>
      <c r="E77" s="95"/>
      <c r="F77" s="95"/>
      <c r="G77" s="95"/>
      <c r="H77" s="95"/>
      <c r="I77" s="95"/>
      <c r="J77" s="95"/>
      <c r="K77" s="95"/>
      <c r="L77" s="95"/>
      <c r="M77" s="95"/>
      <c r="N77" s="95"/>
      <c r="O77" s="95"/>
      <c r="P77" s="95"/>
    </row>
    <row r="78" spans="1:16" ht="15.75">
      <c r="A78" s="95"/>
      <c r="B78" s="95"/>
      <c r="C78" s="95"/>
      <c r="D78" s="95"/>
      <c r="E78" s="95"/>
      <c r="F78" s="95"/>
      <c r="G78" s="95"/>
      <c r="H78" s="95"/>
      <c r="I78" s="95"/>
      <c r="J78" s="95"/>
      <c r="K78" s="95"/>
      <c r="L78" s="95"/>
      <c r="M78" s="95"/>
      <c r="N78" s="95"/>
      <c r="O78" s="95"/>
      <c r="P78" s="95"/>
    </row>
    <row r="79" spans="1:16" ht="15.75">
      <c r="A79" s="95"/>
      <c r="B79" s="95"/>
      <c r="C79" s="95"/>
      <c r="D79" s="95"/>
      <c r="E79" s="95"/>
      <c r="F79" s="95"/>
      <c r="G79" s="95"/>
      <c r="H79" s="95"/>
      <c r="I79" s="95"/>
      <c r="J79" s="95"/>
      <c r="K79" s="95"/>
      <c r="L79" s="95"/>
      <c r="M79" s="95"/>
      <c r="N79" s="95"/>
      <c r="O79" s="95"/>
      <c r="P79" s="95"/>
    </row>
    <row r="80" spans="1:16" ht="15.75">
      <c r="A80" s="95"/>
      <c r="B80" s="95"/>
      <c r="C80" s="95"/>
      <c r="D80" s="95"/>
      <c r="E80" s="95"/>
      <c r="F80" s="95"/>
      <c r="G80" s="95"/>
      <c r="H80" s="95"/>
      <c r="I80" s="95"/>
      <c r="J80" s="95"/>
      <c r="K80" s="95"/>
      <c r="L80" s="95"/>
      <c r="M80" s="95"/>
      <c r="N80" s="95"/>
      <c r="O80" s="95"/>
      <c r="P80" s="95"/>
    </row>
    <row r="81" spans="1:16" ht="15.75">
      <c r="A81" s="95"/>
      <c r="B81" s="95"/>
      <c r="C81" s="95"/>
      <c r="D81" s="95"/>
      <c r="E81" s="95"/>
      <c r="F81" s="95"/>
      <c r="G81" s="95"/>
      <c r="H81" s="95"/>
      <c r="I81" s="95"/>
      <c r="J81" s="95"/>
      <c r="K81" s="95"/>
      <c r="L81" s="95"/>
      <c r="M81" s="95"/>
      <c r="N81" s="95"/>
      <c r="O81" s="95"/>
      <c r="P81" s="95"/>
    </row>
    <row r="82" spans="1:16" ht="15.75">
      <c r="A82" s="95"/>
      <c r="B82" s="95"/>
      <c r="C82" s="95"/>
      <c r="D82" s="95"/>
      <c r="E82" s="95"/>
      <c r="F82" s="95"/>
      <c r="G82" s="95"/>
      <c r="H82" s="95"/>
      <c r="I82" s="95"/>
      <c r="J82" s="95"/>
      <c r="K82" s="95"/>
      <c r="L82" s="95"/>
      <c r="M82" s="95"/>
      <c r="N82" s="95"/>
      <c r="O82" s="95"/>
      <c r="P82" s="95"/>
    </row>
    <row r="83" spans="1:16" ht="15.75">
      <c r="A83" s="95"/>
      <c r="B83" s="95"/>
      <c r="C83" s="95"/>
      <c r="D83" s="95"/>
      <c r="E83" s="95"/>
      <c r="F83" s="95"/>
      <c r="G83" s="95"/>
      <c r="H83" s="95"/>
      <c r="I83" s="95"/>
      <c r="J83" s="95"/>
      <c r="K83" s="95"/>
      <c r="L83" s="95"/>
      <c r="M83" s="95"/>
      <c r="N83" s="95"/>
      <c r="O83" s="95"/>
      <c r="P83" s="95"/>
    </row>
    <row r="84" spans="1:16" ht="15.75">
      <c r="A84" s="95"/>
      <c r="B84" s="95"/>
      <c r="C84" s="95"/>
      <c r="D84" s="95"/>
      <c r="E84" s="95"/>
      <c r="F84" s="95"/>
      <c r="G84" s="95"/>
      <c r="H84" s="95"/>
      <c r="I84" s="95"/>
      <c r="J84" s="95"/>
      <c r="K84" s="95"/>
      <c r="L84" s="95"/>
      <c r="M84" s="95"/>
      <c r="N84" s="95"/>
      <c r="O84" s="95"/>
      <c r="P84" s="95"/>
    </row>
    <row r="85" spans="1:16" ht="15.75">
      <c r="A85" s="95"/>
      <c r="B85" s="95"/>
      <c r="C85" s="95"/>
      <c r="D85" s="95"/>
      <c r="E85" s="95"/>
      <c r="F85" s="95"/>
      <c r="G85" s="95"/>
      <c r="H85" s="95"/>
      <c r="I85" s="95"/>
      <c r="J85" s="95"/>
      <c r="K85" s="95"/>
      <c r="L85" s="95"/>
      <c r="M85" s="95"/>
      <c r="N85" s="95"/>
      <c r="O85" s="95"/>
      <c r="P85" s="95"/>
    </row>
    <row r="86" spans="1:16" ht="15.75">
      <c r="A86" s="95"/>
      <c r="B86" s="95"/>
      <c r="C86" s="95"/>
      <c r="D86" s="95"/>
      <c r="E86" s="95"/>
      <c r="F86" s="95"/>
      <c r="G86" s="95"/>
      <c r="H86" s="95"/>
      <c r="I86" s="95"/>
      <c r="J86" s="95"/>
      <c r="K86" s="95"/>
      <c r="L86" s="95"/>
      <c r="M86" s="95"/>
      <c r="N86" s="95"/>
      <c r="O86" s="95"/>
      <c r="P86" s="95"/>
    </row>
    <row r="87" spans="1:16" ht="15.75">
      <c r="A87" s="95"/>
      <c r="B87" s="95"/>
      <c r="C87" s="95"/>
      <c r="D87" s="95"/>
      <c r="E87" s="95"/>
      <c r="F87" s="95"/>
      <c r="G87" s="95"/>
      <c r="H87" s="95"/>
      <c r="I87" s="95"/>
      <c r="J87" s="95"/>
      <c r="K87" s="95"/>
      <c r="L87" s="95"/>
      <c r="M87" s="95"/>
      <c r="N87" s="95"/>
      <c r="O87" s="95"/>
      <c r="P87" s="95"/>
    </row>
    <row r="88" spans="1:16" ht="15.75">
      <c r="A88" s="95"/>
      <c r="B88" s="95"/>
      <c r="C88" s="95"/>
      <c r="D88" s="95"/>
      <c r="E88" s="95"/>
      <c r="F88" s="95"/>
      <c r="G88" s="95"/>
      <c r="H88" s="95"/>
      <c r="I88" s="95"/>
      <c r="J88" s="95"/>
      <c r="K88" s="95"/>
      <c r="L88" s="95"/>
      <c r="M88" s="95"/>
      <c r="N88" s="95"/>
      <c r="O88" s="95"/>
      <c r="P88" s="95"/>
    </row>
    <row r="89" spans="1:16" ht="15.75">
      <c r="A89" s="95"/>
      <c r="B89" s="95"/>
      <c r="C89" s="95"/>
      <c r="D89" s="95"/>
      <c r="E89" s="95"/>
      <c r="F89" s="95"/>
      <c r="G89" s="95"/>
      <c r="H89" s="95"/>
      <c r="I89" s="95"/>
      <c r="J89" s="95"/>
      <c r="K89" s="95"/>
      <c r="L89" s="95"/>
      <c r="M89" s="95"/>
      <c r="N89" s="95"/>
      <c r="O89" s="95"/>
      <c r="P89" s="95"/>
    </row>
    <row r="90" spans="1:16" ht="15.75">
      <c r="A90" s="95"/>
      <c r="B90" s="95"/>
      <c r="C90" s="95"/>
      <c r="D90" s="95"/>
      <c r="E90" s="95"/>
      <c r="F90" s="95"/>
      <c r="G90" s="95"/>
      <c r="H90" s="95"/>
      <c r="I90" s="95"/>
      <c r="J90" s="95"/>
      <c r="K90" s="95"/>
      <c r="L90" s="95"/>
      <c r="M90" s="95"/>
      <c r="N90" s="95"/>
      <c r="O90" s="95"/>
      <c r="P90" s="95"/>
    </row>
    <row r="91" spans="1:16" ht="15.75">
      <c r="A91" s="95"/>
      <c r="B91" s="95"/>
      <c r="C91" s="95"/>
      <c r="D91" s="95"/>
      <c r="E91" s="95"/>
      <c r="F91" s="95"/>
      <c r="G91" s="95"/>
      <c r="H91" s="95"/>
      <c r="I91" s="95"/>
      <c r="J91" s="95"/>
      <c r="K91" s="95"/>
      <c r="L91" s="95"/>
      <c r="M91" s="95"/>
      <c r="N91" s="95"/>
      <c r="O91" s="95"/>
      <c r="P91" s="95"/>
    </row>
  </sheetData>
  <sheetProtection/>
  <mergeCells count="18">
    <mergeCell ref="D67:E67"/>
    <mergeCell ref="L8:M8"/>
    <mergeCell ref="A4:B4"/>
    <mergeCell ref="K62:L62"/>
    <mergeCell ref="L11:P11"/>
    <mergeCell ref="D11:D12"/>
    <mergeCell ref="A57:C57"/>
    <mergeCell ref="A56:C56"/>
    <mergeCell ref="E11:E12"/>
    <mergeCell ref="F11:K11"/>
    <mergeCell ref="A55:C55"/>
    <mergeCell ref="D61:E61"/>
    <mergeCell ref="A5:B5"/>
    <mergeCell ref="A6:B6"/>
    <mergeCell ref="A11:A12"/>
    <mergeCell ref="B11:B12"/>
    <mergeCell ref="A7:F7"/>
    <mergeCell ref="C11:C12"/>
  </mergeCells>
  <printOptions horizontalCentered="1"/>
  <pageMargins left="0.15748031496062992" right="0.15748031496062992" top="0.3937007874015748" bottom="0.7086614173228347" header="0.2755905511811024" footer="0.2755905511811024"/>
  <pageSetup horizontalDpi="600" verticalDpi="600" orientation="landscape" paperSize="9" scale="65" r:id="rId1"/>
  <headerFooter alignWithMargins="0">
    <oddHeader xml:space="preserve">&amp;R&amp;9 </oddHeader>
  </headerFooter>
</worksheet>
</file>

<file path=xl/worksheets/sheet2.xml><?xml version="1.0" encoding="utf-8"?>
<worksheet xmlns="http://schemas.openxmlformats.org/spreadsheetml/2006/main" xmlns:r="http://schemas.openxmlformats.org/officeDocument/2006/relationships">
  <sheetPr>
    <tabColor indexed="13"/>
  </sheetPr>
  <dimension ref="A1:IU53"/>
  <sheetViews>
    <sheetView zoomScale="90" zoomScaleNormal="90" zoomScalePageLayoutView="0" workbookViewId="0" topLeftCell="A13">
      <selection activeCell="E47" sqref="E47"/>
    </sheetView>
  </sheetViews>
  <sheetFormatPr defaultColWidth="11.57421875" defaultRowHeight="12.75"/>
  <cols>
    <col min="1" max="1" width="10.8515625" style="60" customWidth="1"/>
    <col min="2" max="2" width="11.57421875" style="60" customWidth="1"/>
    <col min="3" max="3" width="26.140625" style="60" customWidth="1"/>
    <col min="4" max="4" width="13.421875" style="60" customWidth="1"/>
    <col min="5" max="8" width="14.7109375" style="60" customWidth="1"/>
    <col min="9" max="16384" width="11.57421875" style="60" customWidth="1"/>
  </cols>
  <sheetData>
    <row r="1" spans="1:255" s="62" customFormat="1" ht="12.75" customHeight="1">
      <c r="A1" s="55"/>
      <c r="B1" s="55"/>
      <c r="C1" s="61"/>
      <c r="D1" s="55"/>
      <c r="IT1" s="60"/>
      <c r="IU1" s="60"/>
    </row>
    <row r="2" spans="1:8" ht="15.75" customHeight="1">
      <c r="A2" s="268" t="s">
        <v>447</v>
      </c>
      <c r="B2" s="268"/>
      <c r="C2" s="268"/>
      <c r="D2" s="268"/>
      <c r="E2" s="268"/>
      <c r="F2" s="268"/>
      <c r="G2" s="268"/>
      <c r="H2" s="268"/>
    </row>
    <row r="3" spans="1:8" ht="15.75">
      <c r="A3" s="268"/>
      <c r="B3" s="268"/>
      <c r="C3" s="268"/>
      <c r="D3" s="268"/>
      <c r="E3" s="268"/>
      <c r="F3" s="268"/>
      <c r="G3" s="268"/>
      <c r="H3" s="268"/>
    </row>
    <row r="4" spans="1:8" ht="18.75">
      <c r="A4" s="63"/>
      <c r="B4" s="63"/>
      <c r="C4" s="63"/>
      <c r="D4" s="63"/>
      <c r="E4" s="63"/>
      <c r="F4" s="63"/>
      <c r="G4" s="63"/>
      <c r="H4" s="63"/>
    </row>
    <row r="5" spans="1:16" ht="15" customHeight="1">
      <c r="A5" s="238" t="s">
        <v>437</v>
      </c>
      <c r="B5" s="238"/>
      <c r="C5" s="1" t="s">
        <v>1003</v>
      </c>
      <c r="D5" s="65"/>
      <c r="E5" s="66"/>
      <c r="F5" s="65"/>
      <c r="G5" s="65"/>
      <c r="H5" s="65"/>
      <c r="I5" s="65"/>
      <c r="J5" s="65"/>
      <c r="K5" s="65"/>
      <c r="L5" s="65"/>
      <c r="M5" s="65"/>
      <c r="N5" s="65"/>
      <c r="O5" s="65"/>
      <c r="P5" s="65"/>
    </row>
    <row r="6" spans="1:16" ht="15" customHeight="1">
      <c r="A6" s="55"/>
      <c r="B6" s="55"/>
      <c r="C6" s="1"/>
      <c r="D6" s="65"/>
      <c r="E6" s="66"/>
      <c r="F6" s="65"/>
      <c r="G6" s="65"/>
      <c r="H6" s="65"/>
      <c r="I6" s="65"/>
      <c r="J6" s="65"/>
      <c r="K6" s="65"/>
      <c r="L6" s="65"/>
      <c r="M6" s="65"/>
      <c r="N6" s="65"/>
      <c r="O6" s="65"/>
      <c r="P6" s="65"/>
    </row>
    <row r="7" spans="1:16" ht="17.25" customHeight="1">
      <c r="A7" s="238" t="s">
        <v>438</v>
      </c>
      <c r="B7" s="238"/>
      <c r="C7" s="1" t="s">
        <v>1003</v>
      </c>
      <c r="D7" s="67"/>
      <c r="E7" s="67"/>
      <c r="F7" s="67"/>
      <c r="G7" s="67"/>
      <c r="H7" s="67"/>
      <c r="I7" s="67"/>
      <c r="J7" s="67"/>
      <c r="K7" s="67"/>
      <c r="L7" s="67"/>
      <c r="M7" s="67"/>
      <c r="N7" s="67"/>
      <c r="O7" s="67"/>
      <c r="P7" s="67"/>
    </row>
    <row r="8" spans="1:16" ht="15.75">
      <c r="A8" s="55"/>
      <c r="B8" s="55"/>
      <c r="C8" s="1"/>
      <c r="D8" s="67"/>
      <c r="E8" s="67"/>
      <c r="F8" s="67"/>
      <c r="G8" s="67"/>
      <c r="H8" s="67"/>
      <c r="I8" s="67"/>
      <c r="J8" s="67"/>
      <c r="K8" s="67"/>
      <c r="L8" s="67"/>
      <c r="M8" s="67"/>
      <c r="N8" s="67"/>
      <c r="O8" s="67"/>
      <c r="P8" s="67"/>
    </row>
    <row r="9" spans="1:5" ht="18.75" customHeight="1">
      <c r="A9" s="238" t="s">
        <v>439</v>
      </c>
      <c r="B9" s="238"/>
      <c r="C9" s="64" t="s">
        <v>1004</v>
      </c>
      <c r="E9" s="68"/>
    </row>
    <row r="10" spans="1:5" ht="12.75" customHeight="1">
      <c r="A10" s="55"/>
      <c r="B10" s="55"/>
      <c r="C10" s="81"/>
      <c r="E10" s="68"/>
    </row>
    <row r="11" spans="1:3" ht="12.75" customHeight="1">
      <c r="A11" s="55"/>
      <c r="B11" s="55"/>
      <c r="C11" s="64"/>
    </row>
    <row r="12" spans="1:255" s="62" customFormat="1" ht="15.75" customHeight="1">
      <c r="A12" s="243" t="s">
        <v>929</v>
      </c>
      <c r="B12" s="243"/>
      <c r="C12" s="243"/>
      <c r="D12" s="243"/>
      <c r="E12" s="243"/>
      <c r="F12" s="243"/>
      <c r="G12" s="69"/>
      <c r="H12" s="69"/>
      <c r="I12" s="60"/>
      <c r="J12" s="60"/>
      <c r="K12" s="60"/>
      <c r="L12" s="60"/>
      <c r="M12" s="60"/>
      <c r="N12" s="60"/>
      <c r="O12" s="60"/>
      <c r="P12" s="60"/>
      <c r="IT12" s="60"/>
      <c r="IU12" s="60"/>
    </row>
    <row r="13" spans="1:255" s="62" customFormat="1" ht="12.75" customHeight="1">
      <c r="A13" s="55"/>
      <c r="B13" s="55"/>
      <c r="C13" s="60"/>
      <c r="D13" s="60"/>
      <c r="E13" s="60"/>
      <c r="F13" s="60"/>
      <c r="G13" s="60"/>
      <c r="H13" s="60"/>
      <c r="I13" s="60"/>
      <c r="J13" s="60"/>
      <c r="K13" s="60"/>
      <c r="L13" s="60"/>
      <c r="M13" s="60"/>
      <c r="N13" s="60"/>
      <c r="O13" s="60"/>
      <c r="P13" s="60"/>
      <c r="IT13" s="60"/>
      <c r="IU13" s="60"/>
    </row>
    <row r="14" spans="4:6" s="61" customFormat="1" ht="15.75">
      <c r="D14" s="260" t="s">
        <v>470</v>
      </c>
      <c r="E14" s="260"/>
      <c r="F14" s="70">
        <f>D35</f>
        <v>0</v>
      </c>
    </row>
    <row r="15" spans="4:6" s="61" customFormat="1" ht="15.75">
      <c r="D15" s="260" t="s">
        <v>448</v>
      </c>
      <c r="E15" s="260"/>
      <c r="F15" s="70">
        <f>H30</f>
        <v>0</v>
      </c>
    </row>
    <row r="16" spans="3:8" s="61" customFormat="1" ht="15.75" customHeight="1">
      <c r="C16" s="61" t="s">
        <v>449</v>
      </c>
      <c r="E16" s="237" t="s">
        <v>1017</v>
      </c>
      <c r="F16" s="237"/>
      <c r="G16" s="237"/>
      <c r="H16" s="71"/>
    </row>
    <row r="17" s="61" customFormat="1" ht="16.5" thickBot="1"/>
    <row r="18" spans="1:8" s="61" customFormat="1" ht="15.75" customHeight="1" thickBot="1">
      <c r="A18" s="258" t="s">
        <v>450</v>
      </c>
      <c r="B18" s="264" t="s">
        <v>451</v>
      </c>
      <c r="C18" s="264" t="s">
        <v>452</v>
      </c>
      <c r="D18" s="258" t="s">
        <v>472</v>
      </c>
      <c r="E18" s="261" t="s">
        <v>453</v>
      </c>
      <c r="F18" s="262"/>
      <c r="G18" s="263"/>
      <c r="H18" s="256" t="s">
        <v>454</v>
      </c>
    </row>
    <row r="19" spans="1:8" s="61" customFormat="1" ht="32.25" thickBot="1">
      <c r="A19" s="259"/>
      <c r="B19" s="265"/>
      <c r="C19" s="265"/>
      <c r="D19" s="259"/>
      <c r="E19" s="105" t="s">
        <v>473</v>
      </c>
      <c r="F19" s="106" t="s">
        <v>474</v>
      </c>
      <c r="G19" s="105" t="s">
        <v>475</v>
      </c>
      <c r="H19" s="257"/>
    </row>
    <row r="20" spans="1:8" s="61" customFormat="1" ht="15" customHeight="1">
      <c r="A20" s="113" t="s">
        <v>443</v>
      </c>
      <c r="B20" s="108" t="s">
        <v>443</v>
      </c>
      <c r="C20" s="43" t="s">
        <v>116</v>
      </c>
      <c r="D20" s="104">
        <f>UKT!P303</f>
        <v>0</v>
      </c>
      <c r="E20" s="104">
        <f>UKT!M303</f>
        <v>0</v>
      </c>
      <c r="F20" s="104">
        <f>UKT!N303</f>
        <v>0</v>
      </c>
      <c r="G20" s="104">
        <f>UKT!O303</f>
        <v>0</v>
      </c>
      <c r="H20" s="107">
        <f>UKT!L301</f>
        <v>0</v>
      </c>
    </row>
    <row r="21" spans="1:8" s="61" customFormat="1" ht="15" customHeight="1">
      <c r="A21" s="114" t="s">
        <v>444</v>
      </c>
      <c r="B21" s="72" t="s">
        <v>444</v>
      </c>
      <c r="C21" s="164" t="s">
        <v>394</v>
      </c>
      <c r="D21" s="73">
        <f>'KSS 1,2'!P61</f>
        <v>0</v>
      </c>
      <c r="E21" s="73">
        <f>'KSS 1,2'!M61</f>
        <v>0</v>
      </c>
      <c r="F21" s="73">
        <f>'KSS 1,2'!N61</f>
        <v>0</v>
      </c>
      <c r="G21" s="73">
        <f>'KSS 1,2'!O61</f>
        <v>0</v>
      </c>
      <c r="H21" s="74">
        <f>'KSS 1,2'!L59</f>
        <v>0</v>
      </c>
    </row>
    <row r="22" spans="1:8" s="61" customFormat="1" ht="15" customHeight="1">
      <c r="A22" s="113" t="s">
        <v>445</v>
      </c>
      <c r="B22" s="108" t="s">
        <v>445</v>
      </c>
      <c r="C22" s="164" t="s">
        <v>399</v>
      </c>
      <c r="D22" s="73">
        <f>NAI!P127</f>
        <v>0</v>
      </c>
      <c r="E22" s="73">
        <f>NAI!M127</f>
        <v>0</v>
      </c>
      <c r="F22" s="73">
        <f>NAI!N127</f>
        <v>0</v>
      </c>
      <c r="G22" s="73">
        <f>NAI!O127</f>
        <v>0</v>
      </c>
      <c r="H22" s="74">
        <f>NAI!L125</f>
        <v>0</v>
      </c>
    </row>
    <row r="23" spans="1:8" s="61" customFormat="1" ht="15" customHeight="1">
      <c r="A23" s="114" t="s">
        <v>408</v>
      </c>
      <c r="B23" s="72" t="s">
        <v>408</v>
      </c>
      <c r="C23" s="164" t="s">
        <v>942</v>
      </c>
      <c r="D23" s="73">
        <f>ŪSS!P106</f>
        <v>0</v>
      </c>
      <c r="E23" s="73">
        <f>ŪSS!M106</f>
        <v>0</v>
      </c>
      <c r="F23" s="73">
        <f>ŪSS!N106</f>
        <v>0</v>
      </c>
      <c r="G23" s="73">
        <f>ŪSS!O106</f>
        <v>0</v>
      </c>
      <c r="H23" s="74">
        <f>ŪSS!L104</f>
        <v>0</v>
      </c>
    </row>
    <row r="24" spans="1:8" s="61" customFormat="1" ht="15" customHeight="1">
      <c r="A24" s="113" t="s">
        <v>409</v>
      </c>
      <c r="B24" s="108" t="s">
        <v>409</v>
      </c>
      <c r="C24" s="164" t="s">
        <v>430</v>
      </c>
      <c r="D24" s="73">
        <f>'BK'!P284</f>
        <v>0</v>
      </c>
      <c r="E24" s="73">
        <f>'BK'!M284</f>
        <v>0</v>
      </c>
      <c r="F24" s="73">
        <f>'BK'!N284</f>
        <v>0</v>
      </c>
      <c r="G24" s="73">
        <f>'BK'!O284</f>
        <v>0</v>
      </c>
      <c r="H24" s="74">
        <f>'BK'!L282</f>
        <v>0</v>
      </c>
    </row>
    <row r="25" spans="1:8" s="61" customFormat="1" ht="15" customHeight="1">
      <c r="A25" s="114" t="s">
        <v>410</v>
      </c>
      <c r="B25" s="72" t="s">
        <v>410</v>
      </c>
      <c r="C25" s="165" t="s">
        <v>393</v>
      </c>
      <c r="D25" s="73">
        <f>'GP USS'!P38</f>
        <v>0</v>
      </c>
      <c r="E25" s="73">
        <f>'GP USS'!M38</f>
        <v>0</v>
      </c>
      <c r="F25" s="73">
        <f>'GP USS'!N38</f>
        <v>0</v>
      </c>
      <c r="G25" s="73">
        <f>'GP USS'!O38</f>
        <v>0</v>
      </c>
      <c r="H25" s="74">
        <f>'GP USS'!L36</f>
        <v>0</v>
      </c>
    </row>
    <row r="26" spans="1:8" s="61" customFormat="1" ht="15" customHeight="1">
      <c r="A26" s="113" t="s">
        <v>411</v>
      </c>
      <c r="B26" s="108" t="s">
        <v>411</v>
      </c>
      <c r="C26" s="166" t="s">
        <v>725</v>
      </c>
      <c r="D26" s="73">
        <f>'GP NAI'!P43</f>
        <v>0</v>
      </c>
      <c r="E26" s="73">
        <f>'GP NAI'!M43</f>
        <v>0</v>
      </c>
      <c r="F26" s="73">
        <f>'GP NAI'!N43</f>
        <v>0</v>
      </c>
      <c r="G26" s="73">
        <f>'GP NAI'!O43</f>
        <v>0</v>
      </c>
      <c r="H26" s="74">
        <f>'GP NAI'!L41</f>
        <v>0</v>
      </c>
    </row>
    <row r="27" spans="1:8" s="61" customFormat="1" ht="15" customHeight="1">
      <c r="A27" s="114" t="s">
        <v>412</v>
      </c>
      <c r="B27" s="72" t="s">
        <v>412</v>
      </c>
      <c r="C27" s="166" t="s">
        <v>687</v>
      </c>
      <c r="D27" s="73">
        <f>'EL'!P97</f>
        <v>0</v>
      </c>
      <c r="E27" s="73">
        <f>'EL'!M97</f>
        <v>0</v>
      </c>
      <c r="F27" s="73">
        <f>'EL'!N97</f>
        <v>0</v>
      </c>
      <c r="G27" s="73">
        <f>'EL'!O97</f>
        <v>0</v>
      </c>
      <c r="H27" s="74">
        <f>'EL'!L95</f>
        <v>0</v>
      </c>
    </row>
    <row r="28" spans="1:8" s="61" customFormat="1" ht="15" customHeight="1">
      <c r="A28" s="113" t="s">
        <v>413</v>
      </c>
      <c r="B28" s="108" t="s">
        <v>413</v>
      </c>
      <c r="C28" s="166" t="s">
        <v>688</v>
      </c>
      <c r="D28" s="73">
        <f>ELT!P57</f>
        <v>0</v>
      </c>
      <c r="E28" s="73">
        <f>ELT!M57</f>
        <v>0</v>
      </c>
      <c r="F28" s="73">
        <f>ELT!N57</f>
        <v>0</v>
      </c>
      <c r="G28" s="73">
        <f>ELT!O57</f>
        <v>0</v>
      </c>
      <c r="H28" s="74">
        <f>ELT!L55</f>
        <v>0</v>
      </c>
    </row>
    <row r="29" spans="1:8" s="61" customFormat="1" ht="15" customHeight="1" thickBot="1">
      <c r="A29" s="139"/>
      <c r="B29" s="140"/>
      <c r="C29" s="141"/>
      <c r="D29" s="142"/>
      <c r="E29" s="142"/>
      <c r="F29" s="142"/>
      <c r="G29" s="142"/>
      <c r="H29" s="143"/>
    </row>
    <row r="30" spans="1:8" s="61" customFormat="1" ht="16.5" thickBot="1">
      <c r="A30" s="269" t="s">
        <v>446</v>
      </c>
      <c r="B30" s="270"/>
      <c r="C30" s="270"/>
      <c r="D30" s="82">
        <f>SUM(D20:D29)</f>
        <v>0</v>
      </c>
      <c r="E30" s="82">
        <f>SUM(E20:E29)</f>
        <v>0</v>
      </c>
      <c r="F30" s="82">
        <f>SUM(F20:F29)</f>
        <v>0</v>
      </c>
      <c r="G30" s="82">
        <f>SUM(G20:G29)</f>
        <v>0</v>
      </c>
      <c r="H30" s="75">
        <f>SUM(H20:H29)</f>
        <v>0</v>
      </c>
    </row>
    <row r="31" spans="1:10" s="61" customFormat="1" ht="15.75">
      <c r="A31" s="266" t="s">
        <v>1019</v>
      </c>
      <c r="B31" s="267"/>
      <c r="C31" s="267"/>
      <c r="D31" s="76">
        <f>D30*0.08</f>
        <v>0</v>
      </c>
      <c r="E31" s="77"/>
      <c r="F31" s="77"/>
      <c r="G31" s="77"/>
      <c r="H31" s="77"/>
      <c r="I31" s="60"/>
      <c r="J31" s="60"/>
    </row>
    <row r="32" spans="1:10" s="61" customFormat="1" ht="15.75">
      <c r="A32" s="248" t="s">
        <v>455</v>
      </c>
      <c r="B32" s="249"/>
      <c r="C32" s="249"/>
      <c r="D32" s="74">
        <f>D31*0.02</f>
        <v>0</v>
      </c>
      <c r="E32" s="77"/>
      <c r="F32" s="77"/>
      <c r="G32" s="77"/>
      <c r="H32" s="77"/>
      <c r="I32" s="60"/>
      <c r="J32" s="60"/>
    </row>
    <row r="33" spans="1:10" s="61" customFormat="1" ht="15.75">
      <c r="A33" s="250" t="s">
        <v>1020</v>
      </c>
      <c r="B33" s="251"/>
      <c r="C33" s="251"/>
      <c r="D33" s="78">
        <f>D30*0.04</f>
        <v>0</v>
      </c>
      <c r="E33" s="77"/>
      <c r="F33" s="77"/>
      <c r="G33" s="77"/>
      <c r="H33" s="77"/>
      <c r="I33" s="60"/>
      <c r="J33" s="60"/>
    </row>
    <row r="34" spans="1:10" s="61" customFormat="1" ht="16.5" thickBot="1">
      <c r="A34" s="254" t="s">
        <v>482</v>
      </c>
      <c r="B34" s="255"/>
      <c r="C34" s="255"/>
      <c r="D34" s="79">
        <f>0.2409*E30</f>
        <v>0</v>
      </c>
      <c r="E34" s="77"/>
      <c r="F34" s="77"/>
      <c r="G34" s="77"/>
      <c r="H34" s="77"/>
      <c r="I34" s="60"/>
      <c r="J34" s="60"/>
    </row>
    <row r="35" spans="1:8" s="61" customFormat="1" ht="16.5" thickBot="1">
      <c r="A35" s="252" t="s">
        <v>456</v>
      </c>
      <c r="B35" s="253"/>
      <c r="C35" s="253"/>
      <c r="D35" s="75">
        <f>D30+D31+D33+D34</f>
        <v>0</v>
      </c>
      <c r="E35" s="80"/>
      <c r="F35" s="80"/>
      <c r="G35" s="80"/>
      <c r="H35" s="80"/>
    </row>
    <row r="38" spans="3:5" ht="15.75">
      <c r="C38" s="6"/>
      <c r="D38" s="4"/>
      <c r="E38" s="4"/>
    </row>
    <row r="39" spans="2:5" ht="15.75">
      <c r="B39" s="65"/>
      <c r="C39" s="4"/>
      <c r="D39" s="245"/>
      <c r="E39" s="245"/>
    </row>
    <row r="40" spans="3:5" ht="15.75">
      <c r="C40" s="4"/>
      <c r="D40" s="4"/>
      <c r="E40" s="4"/>
    </row>
    <row r="41" spans="3:5" ht="15.75">
      <c r="C41" s="4"/>
      <c r="D41" s="4"/>
      <c r="E41" s="4"/>
    </row>
    <row r="42" spans="3:5" ht="15.75">
      <c r="C42" s="4"/>
      <c r="D42" s="4"/>
      <c r="E42" s="4"/>
    </row>
    <row r="43" spans="3:5" ht="15.75">
      <c r="C43" s="27"/>
      <c r="D43" s="3"/>
      <c r="E43" s="4"/>
    </row>
    <row r="44" spans="2:6" ht="15.75">
      <c r="B44" s="27"/>
      <c r="C44" s="3"/>
      <c r="D44" s="27"/>
      <c r="E44" s="4"/>
      <c r="F44" s="62"/>
    </row>
    <row r="45" spans="2:6" ht="15.75">
      <c r="B45" s="3"/>
      <c r="C45" s="3"/>
      <c r="D45" s="245"/>
      <c r="E45" s="245"/>
      <c r="F45" s="62"/>
    </row>
    <row r="46" spans="3:4" ht="15.75">
      <c r="C46" s="245"/>
      <c r="D46" s="245"/>
    </row>
    <row r="47" spans="2:3" ht="15.75">
      <c r="B47" s="295" t="s">
        <v>1021</v>
      </c>
      <c r="C47" s="296"/>
    </row>
    <row r="48" spans="2:3" ht="15.75">
      <c r="B48" s="297"/>
      <c r="C48" s="298" t="s">
        <v>1022</v>
      </c>
    </row>
    <row r="49" spans="2:3" ht="15.75">
      <c r="B49" s="299" t="s">
        <v>1023</v>
      </c>
      <c r="C49" s="300"/>
    </row>
    <row r="50" spans="2:3" ht="15.75">
      <c r="B50" s="301"/>
      <c r="C50" s="302"/>
    </row>
    <row r="51" spans="2:3" ht="15.75">
      <c r="B51" s="301"/>
      <c r="C51" s="302"/>
    </row>
    <row r="52" spans="2:3" ht="15.75">
      <c r="B52" s="295" t="s">
        <v>1024</v>
      </c>
      <c r="C52" s="296"/>
    </row>
    <row r="53" spans="2:3" ht="15.75">
      <c r="B53" s="303"/>
      <c r="C53" s="298" t="s">
        <v>1022</v>
      </c>
    </row>
  </sheetData>
  <sheetProtection/>
  <mergeCells count="23">
    <mergeCell ref="A2:H3"/>
    <mergeCell ref="A7:B7"/>
    <mergeCell ref="A30:C30"/>
    <mergeCell ref="B18:B19"/>
    <mergeCell ref="C18:C19"/>
    <mergeCell ref="A9:B9"/>
    <mergeCell ref="A5:B5"/>
    <mergeCell ref="A12:F12"/>
    <mergeCell ref="A31:C31"/>
    <mergeCell ref="H18:H19"/>
    <mergeCell ref="D18:D19"/>
    <mergeCell ref="D14:E14"/>
    <mergeCell ref="D15:E15"/>
    <mergeCell ref="E18:G18"/>
    <mergeCell ref="E16:G16"/>
    <mergeCell ref="C46:D46"/>
    <mergeCell ref="A32:C32"/>
    <mergeCell ref="A33:C33"/>
    <mergeCell ref="A35:C35"/>
    <mergeCell ref="A34:C34"/>
    <mergeCell ref="D39:E39"/>
    <mergeCell ref="D45:E45"/>
    <mergeCell ref="A18:A19"/>
  </mergeCells>
  <printOptions/>
  <pageMargins left="0.7874015748031497" right="0" top="0.6692913385826772" bottom="0.31496062992125984" header="0.4330708661417323" footer="0.1574803149606299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abColor indexed="13"/>
  </sheetPr>
  <dimension ref="A1:P337"/>
  <sheetViews>
    <sheetView zoomScale="85" zoomScaleNormal="85" zoomScalePageLayoutView="0" workbookViewId="0" topLeftCell="A292">
      <selection activeCell="B307" sqref="B307:C313"/>
    </sheetView>
  </sheetViews>
  <sheetFormatPr defaultColWidth="9.8515625" defaultRowHeight="12.75"/>
  <cols>
    <col min="1" max="1" width="7.00390625" style="36" customWidth="1"/>
    <col min="2" max="2" width="12.28125" style="36" customWidth="1"/>
    <col min="3" max="3" width="52.421875" style="36" customWidth="1"/>
    <col min="4" max="4" width="7.421875" style="36" customWidth="1"/>
    <col min="5" max="5" width="10.57421875" style="36" customWidth="1"/>
    <col min="6" max="6" width="10.140625" style="36" customWidth="1"/>
    <col min="7" max="7" width="9.7109375" style="36" customWidth="1"/>
    <col min="8" max="8" width="10.57421875" style="36" customWidth="1"/>
    <col min="9" max="9" width="10.140625" style="36" customWidth="1"/>
    <col min="10" max="10" width="9.140625" style="36" customWidth="1"/>
    <col min="11" max="11" width="11.7109375" style="36" customWidth="1"/>
    <col min="12" max="12" width="10.00390625" style="36" customWidth="1"/>
    <col min="13" max="14" width="11.7109375" style="36" customWidth="1"/>
    <col min="15" max="15" width="10.8515625" style="36" customWidth="1"/>
    <col min="16" max="16" width="11.7109375" style="36" customWidth="1"/>
    <col min="17" max="17" width="9.8515625" style="36" customWidth="1"/>
    <col min="18" max="18" width="13.7109375" style="36" bestFit="1" customWidth="1"/>
    <col min="19" max="16384" width="9.8515625" style="36" customWidth="1"/>
  </cols>
  <sheetData>
    <row r="1" spans="2:16" s="37" customFormat="1" ht="15" customHeight="1">
      <c r="B1" s="40"/>
      <c r="C1" s="39"/>
      <c r="D1" s="40"/>
      <c r="E1" s="40"/>
      <c r="F1" s="40"/>
      <c r="G1" s="41" t="s">
        <v>457</v>
      </c>
      <c r="H1" s="40"/>
      <c r="I1" s="40"/>
      <c r="J1" s="40"/>
      <c r="K1" s="40"/>
      <c r="L1" s="40"/>
      <c r="M1" s="40"/>
      <c r="N1" s="40"/>
      <c r="O1" s="40"/>
      <c r="P1" s="40"/>
    </row>
    <row r="2" spans="2:16" s="37" customFormat="1" ht="15" customHeight="1">
      <c r="B2" s="40"/>
      <c r="C2" s="40"/>
      <c r="D2" s="40"/>
      <c r="E2" s="40"/>
      <c r="F2" s="40"/>
      <c r="G2" s="42" t="s">
        <v>116</v>
      </c>
      <c r="H2" s="40"/>
      <c r="I2" s="40"/>
      <c r="J2" s="40"/>
      <c r="K2" s="40"/>
      <c r="L2" s="40"/>
      <c r="M2" s="40"/>
      <c r="N2" s="40"/>
      <c r="O2" s="40"/>
      <c r="P2" s="40"/>
    </row>
    <row r="3" spans="1:16" s="37" customFormat="1" ht="12.75" customHeight="1">
      <c r="A3" s="43"/>
      <c r="B3" s="39"/>
      <c r="C3" s="44"/>
      <c r="D3" s="39"/>
      <c r="E3" s="39"/>
      <c r="F3" s="39"/>
      <c r="G3" s="39"/>
      <c r="H3" s="39"/>
      <c r="I3" s="39"/>
      <c r="J3" s="39"/>
      <c r="K3" s="39"/>
      <c r="L3" s="39"/>
      <c r="M3" s="39"/>
      <c r="N3" s="39"/>
      <c r="O3" s="39"/>
      <c r="P3" s="39"/>
    </row>
    <row r="4" spans="1:16" s="37" customFormat="1" ht="15" customHeight="1">
      <c r="A4" s="272" t="s">
        <v>437</v>
      </c>
      <c r="B4" s="272"/>
      <c r="C4" s="1" t="s">
        <v>1003</v>
      </c>
      <c r="D4" s="43"/>
      <c r="E4" s="45"/>
      <c r="F4" s="43"/>
      <c r="G4" s="43"/>
      <c r="H4" s="43"/>
      <c r="I4" s="43"/>
      <c r="J4" s="43"/>
      <c r="K4" s="43"/>
      <c r="L4" s="43"/>
      <c r="M4" s="43"/>
      <c r="N4" s="43"/>
      <c r="O4" s="43"/>
      <c r="P4" s="43"/>
    </row>
    <row r="5" spans="1:16" s="37" customFormat="1" ht="32.25" customHeight="1">
      <c r="A5" s="272" t="s">
        <v>438</v>
      </c>
      <c r="B5" s="272"/>
      <c r="C5" s="1" t="s">
        <v>1003</v>
      </c>
      <c r="D5" s="46"/>
      <c r="E5" s="46"/>
      <c r="F5" s="46"/>
      <c r="G5" s="46"/>
      <c r="H5" s="46"/>
      <c r="I5" s="46"/>
      <c r="J5" s="46"/>
      <c r="K5" s="46"/>
      <c r="L5" s="46"/>
      <c r="M5" s="46"/>
      <c r="N5" s="46"/>
      <c r="O5" s="46"/>
      <c r="P5" s="46"/>
    </row>
    <row r="6" spans="1:5" s="37" customFormat="1" ht="17.25" customHeight="1">
      <c r="A6" s="272" t="s">
        <v>439</v>
      </c>
      <c r="B6" s="272"/>
      <c r="C6" s="64" t="s">
        <v>1016</v>
      </c>
      <c r="E6" s="38"/>
    </row>
    <row r="7" spans="1:16" s="37" customFormat="1" ht="16.5" customHeight="1">
      <c r="A7" s="243" t="s">
        <v>929</v>
      </c>
      <c r="B7" s="243"/>
      <c r="C7" s="243"/>
      <c r="D7" s="243"/>
      <c r="E7" s="243"/>
      <c r="F7" s="243"/>
      <c r="G7" s="47"/>
      <c r="H7" s="47"/>
      <c r="I7" s="47"/>
      <c r="J7" s="47"/>
      <c r="K7" s="47"/>
      <c r="L7" s="47"/>
      <c r="M7" s="47"/>
      <c r="N7" s="47"/>
      <c r="O7" s="47"/>
      <c r="P7" s="47"/>
    </row>
    <row r="8" spans="1:16" s="37" customFormat="1" ht="17.25" customHeight="1">
      <c r="A8" s="39"/>
      <c r="B8" s="39"/>
      <c r="F8" s="48"/>
      <c r="G8" s="39"/>
      <c r="H8" s="39"/>
      <c r="I8" s="39"/>
      <c r="J8" s="39"/>
      <c r="L8" s="271" t="s">
        <v>458</v>
      </c>
      <c r="M8" s="271"/>
      <c r="N8" s="49">
        <f>P303</f>
        <v>0</v>
      </c>
      <c r="O8" s="116" t="s">
        <v>469</v>
      </c>
      <c r="P8" s="39"/>
    </row>
    <row r="9" spans="1:16" ht="17.25" customHeight="1">
      <c r="A9" s="48"/>
      <c r="B9" s="48"/>
      <c r="F9" s="37"/>
      <c r="G9" s="48"/>
      <c r="H9" s="48"/>
      <c r="I9" s="48"/>
      <c r="J9" s="48"/>
      <c r="M9" s="61" t="s">
        <v>1017</v>
      </c>
      <c r="P9" s="48"/>
    </row>
    <row r="10" spans="1:16" ht="12.75" customHeight="1" thickBot="1">
      <c r="A10" s="48"/>
      <c r="B10" s="48"/>
      <c r="C10" s="48"/>
      <c r="D10" s="48"/>
      <c r="E10" s="48"/>
      <c r="F10" s="48"/>
      <c r="G10" s="48"/>
      <c r="H10" s="48"/>
      <c r="I10" s="48"/>
      <c r="J10" s="48"/>
      <c r="K10" s="48"/>
      <c r="L10" s="48"/>
      <c r="M10" s="50"/>
      <c r="N10" s="48"/>
      <c r="O10" s="48"/>
      <c r="P10" s="48"/>
    </row>
    <row r="11" spans="1:16" s="37" customFormat="1" ht="17.25" customHeight="1" thickBot="1">
      <c r="A11" s="285" t="s">
        <v>440</v>
      </c>
      <c r="B11" s="287" t="s">
        <v>459</v>
      </c>
      <c r="C11" s="287" t="s">
        <v>460</v>
      </c>
      <c r="D11" s="276" t="s">
        <v>461</v>
      </c>
      <c r="E11" s="280" t="s">
        <v>462</v>
      </c>
      <c r="F11" s="281" t="s">
        <v>463</v>
      </c>
      <c r="G11" s="282"/>
      <c r="H11" s="282"/>
      <c r="I11" s="282"/>
      <c r="J11" s="282"/>
      <c r="K11" s="282"/>
      <c r="L11" s="273" t="s">
        <v>464</v>
      </c>
      <c r="M11" s="274"/>
      <c r="N11" s="274"/>
      <c r="O11" s="274"/>
      <c r="P11" s="275"/>
    </row>
    <row r="12" spans="1:16" ht="82.5" customHeight="1" thickBot="1">
      <c r="A12" s="286"/>
      <c r="B12" s="288"/>
      <c r="C12" s="288"/>
      <c r="D12" s="277"/>
      <c r="E12" s="277"/>
      <c r="F12" s="51" t="s">
        <v>465</v>
      </c>
      <c r="G12" s="51" t="s">
        <v>476</v>
      </c>
      <c r="H12" s="51" t="s">
        <v>477</v>
      </c>
      <c r="I12" s="51" t="s">
        <v>478</v>
      </c>
      <c r="J12" s="51" t="s">
        <v>479</v>
      </c>
      <c r="K12" s="52" t="s">
        <v>480</v>
      </c>
      <c r="L12" s="51" t="s">
        <v>466</v>
      </c>
      <c r="M12" s="51" t="s">
        <v>477</v>
      </c>
      <c r="N12" s="51" t="s">
        <v>478</v>
      </c>
      <c r="O12" s="51" t="s">
        <v>479</v>
      </c>
      <c r="P12" s="53" t="s">
        <v>481</v>
      </c>
    </row>
    <row r="13" spans="1:16" ht="16.5" thickBot="1">
      <c r="A13" s="117">
        <v>1</v>
      </c>
      <c r="B13" s="118">
        <v>2</v>
      </c>
      <c r="C13" s="118">
        <v>3</v>
      </c>
      <c r="D13" s="118">
        <v>4</v>
      </c>
      <c r="E13" s="118">
        <v>5</v>
      </c>
      <c r="F13" s="118">
        <v>6</v>
      </c>
      <c r="G13" s="118">
        <v>7</v>
      </c>
      <c r="H13" s="118">
        <v>8</v>
      </c>
      <c r="I13" s="118">
        <v>9</v>
      </c>
      <c r="J13" s="118">
        <v>10</v>
      </c>
      <c r="K13" s="118">
        <v>11</v>
      </c>
      <c r="L13" s="118">
        <v>12</v>
      </c>
      <c r="M13" s="118">
        <v>13</v>
      </c>
      <c r="N13" s="118">
        <v>14</v>
      </c>
      <c r="O13" s="118">
        <v>15</v>
      </c>
      <c r="P13" s="119">
        <v>16</v>
      </c>
    </row>
    <row r="14" spans="1:16" ht="15.75" customHeight="1">
      <c r="A14" s="121"/>
      <c r="B14" s="122"/>
      <c r="C14" s="177" t="s">
        <v>770</v>
      </c>
      <c r="D14" s="178"/>
      <c r="E14" s="178"/>
      <c r="F14" s="179"/>
      <c r="G14" s="124"/>
      <c r="H14" s="124"/>
      <c r="I14" s="123"/>
      <c r="J14" s="125"/>
      <c r="K14" s="126"/>
      <c r="L14" s="127"/>
      <c r="M14" s="127"/>
      <c r="N14" s="127"/>
      <c r="O14" s="127"/>
      <c r="P14" s="128"/>
    </row>
    <row r="15" spans="1:16" ht="97.5" customHeight="1">
      <c r="A15" s="28">
        <v>1</v>
      </c>
      <c r="B15" s="33" t="s">
        <v>819</v>
      </c>
      <c r="C15" s="188" t="s">
        <v>771</v>
      </c>
      <c r="D15" s="149" t="s">
        <v>483</v>
      </c>
      <c r="E15" s="150">
        <v>902.3</v>
      </c>
      <c r="F15" s="110"/>
      <c r="G15" s="110"/>
      <c r="H15" s="110"/>
      <c r="I15" s="110"/>
      <c r="J15" s="110"/>
      <c r="K15" s="32"/>
      <c r="L15" s="34"/>
      <c r="M15" s="34"/>
      <c r="N15" s="34"/>
      <c r="O15" s="34"/>
      <c r="P15" s="130"/>
    </row>
    <row r="16" spans="1:16" ht="33" customHeight="1">
      <c r="A16" s="120" t="s">
        <v>884</v>
      </c>
      <c r="B16" s="97" t="s">
        <v>819</v>
      </c>
      <c r="C16" s="153" t="s">
        <v>772</v>
      </c>
      <c r="D16" s="151" t="s">
        <v>483</v>
      </c>
      <c r="E16" s="152">
        <v>902.3</v>
      </c>
      <c r="F16" s="111"/>
      <c r="G16" s="111"/>
      <c r="H16" s="111"/>
      <c r="I16" s="111"/>
      <c r="J16" s="111"/>
      <c r="K16" s="99"/>
      <c r="L16" s="100"/>
      <c r="M16" s="100"/>
      <c r="N16" s="100"/>
      <c r="O16" s="100"/>
      <c r="P16" s="131"/>
    </row>
    <row r="17" spans="1:16" ht="96.75" customHeight="1">
      <c r="A17" s="129">
        <v>2</v>
      </c>
      <c r="B17" s="33" t="s">
        <v>819</v>
      </c>
      <c r="C17" s="188" t="s">
        <v>773</v>
      </c>
      <c r="D17" s="149" t="s">
        <v>483</v>
      </c>
      <c r="E17" s="150">
        <v>48.5</v>
      </c>
      <c r="F17" s="110"/>
      <c r="G17" s="110"/>
      <c r="H17" s="110"/>
      <c r="I17" s="110"/>
      <c r="J17" s="110"/>
      <c r="K17" s="32"/>
      <c r="L17" s="34"/>
      <c r="M17" s="34"/>
      <c r="N17" s="34"/>
      <c r="O17" s="34"/>
      <c r="P17" s="130"/>
    </row>
    <row r="18" spans="1:16" ht="32.25" customHeight="1">
      <c r="A18" s="120" t="s">
        <v>897</v>
      </c>
      <c r="B18" s="97" t="s">
        <v>819</v>
      </c>
      <c r="C18" s="153" t="s">
        <v>774</v>
      </c>
      <c r="D18" s="151" t="s">
        <v>483</v>
      </c>
      <c r="E18" s="152">
        <v>48.5</v>
      </c>
      <c r="F18" s="111"/>
      <c r="G18" s="111"/>
      <c r="H18" s="111"/>
      <c r="I18" s="111"/>
      <c r="J18" s="111"/>
      <c r="K18" s="99"/>
      <c r="L18" s="100"/>
      <c r="M18" s="100"/>
      <c r="N18" s="100"/>
      <c r="O18" s="100"/>
      <c r="P18" s="131"/>
    </row>
    <row r="19" spans="1:16" ht="81" customHeight="1">
      <c r="A19" s="129">
        <v>3</v>
      </c>
      <c r="B19" s="33" t="s">
        <v>819</v>
      </c>
      <c r="C19" s="188" t="s">
        <v>775</v>
      </c>
      <c r="D19" s="149" t="s">
        <v>483</v>
      </c>
      <c r="E19" s="150">
        <v>166.5</v>
      </c>
      <c r="F19" s="110"/>
      <c r="G19" s="110"/>
      <c r="H19" s="110"/>
      <c r="I19" s="110"/>
      <c r="J19" s="110"/>
      <c r="K19" s="32"/>
      <c r="L19" s="34"/>
      <c r="M19" s="34"/>
      <c r="N19" s="34"/>
      <c r="O19" s="34"/>
      <c r="P19" s="130"/>
    </row>
    <row r="20" spans="1:16" ht="32.25" customHeight="1">
      <c r="A20" s="120" t="s">
        <v>906</v>
      </c>
      <c r="B20" s="97" t="s">
        <v>819</v>
      </c>
      <c r="C20" s="153" t="s">
        <v>772</v>
      </c>
      <c r="D20" s="151" t="s">
        <v>483</v>
      </c>
      <c r="E20" s="152">
        <v>166.5</v>
      </c>
      <c r="F20" s="111"/>
      <c r="G20" s="111"/>
      <c r="H20" s="111"/>
      <c r="I20" s="111"/>
      <c r="J20" s="111"/>
      <c r="K20" s="99"/>
      <c r="L20" s="100"/>
      <c r="M20" s="100"/>
      <c r="N20" s="100"/>
      <c r="O20" s="100"/>
      <c r="P20" s="131"/>
    </row>
    <row r="21" spans="1:16" ht="32.25" customHeight="1">
      <c r="A21" s="120" t="s">
        <v>907</v>
      </c>
      <c r="B21" s="97" t="s">
        <v>819</v>
      </c>
      <c r="C21" s="153" t="s">
        <v>776</v>
      </c>
      <c r="D21" s="151" t="s">
        <v>485</v>
      </c>
      <c r="E21" s="152">
        <v>127.6</v>
      </c>
      <c r="F21" s="111"/>
      <c r="G21" s="110"/>
      <c r="H21" s="110"/>
      <c r="I21" s="111"/>
      <c r="J21" s="111"/>
      <c r="K21" s="99"/>
      <c r="L21" s="100"/>
      <c r="M21" s="100"/>
      <c r="N21" s="100"/>
      <c r="O21" s="100"/>
      <c r="P21" s="131"/>
    </row>
    <row r="22" spans="1:16" ht="79.5" customHeight="1">
      <c r="A22" s="129">
        <v>4</v>
      </c>
      <c r="B22" s="33" t="s">
        <v>819</v>
      </c>
      <c r="C22" s="188" t="s">
        <v>777</v>
      </c>
      <c r="D22" s="149" t="s">
        <v>483</v>
      </c>
      <c r="E22" s="150">
        <v>60.9</v>
      </c>
      <c r="F22" s="110"/>
      <c r="G22" s="110"/>
      <c r="H22" s="110"/>
      <c r="I22" s="110"/>
      <c r="J22" s="110"/>
      <c r="K22" s="32"/>
      <c r="L22" s="34"/>
      <c r="M22" s="34"/>
      <c r="N22" s="34"/>
      <c r="O22" s="34"/>
      <c r="P22" s="130"/>
    </row>
    <row r="23" spans="1:16" ht="33.75" customHeight="1">
      <c r="A23" s="120" t="s">
        <v>916</v>
      </c>
      <c r="B23" s="97" t="s">
        <v>819</v>
      </c>
      <c r="C23" s="153" t="s">
        <v>778</v>
      </c>
      <c r="D23" s="151" t="s">
        <v>483</v>
      </c>
      <c r="E23" s="152">
        <v>60.9</v>
      </c>
      <c r="F23" s="111"/>
      <c r="G23" s="110"/>
      <c r="H23" s="110"/>
      <c r="I23" s="111"/>
      <c r="J23" s="111"/>
      <c r="K23" s="99"/>
      <c r="L23" s="100"/>
      <c r="M23" s="100"/>
      <c r="N23" s="100"/>
      <c r="O23" s="100"/>
      <c r="P23" s="131"/>
    </row>
    <row r="24" spans="1:16" ht="32.25" customHeight="1">
      <c r="A24" s="120" t="s">
        <v>917</v>
      </c>
      <c r="B24" s="97" t="s">
        <v>819</v>
      </c>
      <c r="C24" s="153" t="s">
        <v>776</v>
      </c>
      <c r="D24" s="151" t="s">
        <v>485</v>
      </c>
      <c r="E24" s="152">
        <v>43.98</v>
      </c>
      <c r="F24" s="111"/>
      <c r="G24" s="110"/>
      <c r="H24" s="110"/>
      <c r="I24" s="111"/>
      <c r="J24" s="111"/>
      <c r="K24" s="99"/>
      <c r="L24" s="100"/>
      <c r="M24" s="100"/>
      <c r="N24" s="100"/>
      <c r="O24" s="100"/>
      <c r="P24" s="131"/>
    </row>
    <row r="25" spans="1:16" ht="15.75" customHeight="1">
      <c r="A25" s="129"/>
      <c r="B25" s="33"/>
      <c r="C25" s="189" t="s">
        <v>779</v>
      </c>
      <c r="D25" s="149"/>
      <c r="E25" s="150"/>
      <c r="F25" s="57"/>
      <c r="G25" s="57"/>
      <c r="H25" s="57"/>
      <c r="I25" s="57"/>
      <c r="J25" s="57"/>
      <c r="K25" s="57"/>
      <c r="L25" s="57"/>
      <c r="M25" s="57"/>
      <c r="N25" s="57"/>
      <c r="O25" s="57"/>
      <c r="P25" s="218"/>
    </row>
    <row r="26" spans="1:16" ht="15.75" customHeight="1">
      <c r="A26" s="129">
        <v>5</v>
      </c>
      <c r="B26" s="33" t="s">
        <v>819</v>
      </c>
      <c r="C26" s="188" t="s">
        <v>780</v>
      </c>
      <c r="D26" s="149" t="s">
        <v>486</v>
      </c>
      <c r="E26" s="150">
        <v>17</v>
      </c>
      <c r="F26" s="110"/>
      <c r="G26" s="110"/>
      <c r="H26" s="110"/>
      <c r="I26" s="110"/>
      <c r="J26" s="110"/>
      <c r="K26" s="32"/>
      <c r="L26" s="34"/>
      <c r="M26" s="34"/>
      <c r="N26" s="34"/>
      <c r="O26" s="34"/>
      <c r="P26" s="130"/>
    </row>
    <row r="27" spans="1:16" ht="15.75" customHeight="1">
      <c r="A27" s="120" t="s">
        <v>920</v>
      </c>
      <c r="B27" s="97" t="s">
        <v>819</v>
      </c>
      <c r="C27" s="153" t="s">
        <v>781</v>
      </c>
      <c r="D27" s="151" t="s">
        <v>485</v>
      </c>
      <c r="E27" s="152">
        <v>0.85</v>
      </c>
      <c r="F27" s="112"/>
      <c r="G27" s="112"/>
      <c r="H27" s="112"/>
      <c r="I27" s="112"/>
      <c r="J27" s="112"/>
      <c r="K27" s="99"/>
      <c r="L27" s="100"/>
      <c r="M27" s="100"/>
      <c r="N27" s="100"/>
      <c r="O27" s="100"/>
      <c r="P27" s="131"/>
    </row>
    <row r="28" spans="1:16" ht="32.25" customHeight="1">
      <c r="A28" s="129">
        <v>6</v>
      </c>
      <c r="B28" s="33" t="s">
        <v>819</v>
      </c>
      <c r="C28" s="188" t="s">
        <v>782</v>
      </c>
      <c r="D28" s="149" t="s">
        <v>486</v>
      </c>
      <c r="E28" s="150">
        <v>6</v>
      </c>
      <c r="F28" s="110"/>
      <c r="G28" s="110"/>
      <c r="H28" s="110"/>
      <c r="I28" s="110"/>
      <c r="J28" s="110"/>
      <c r="K28" s="32"/>
      <c r="L28" s="34"/>
      <c r="M28" s="34"/>
      <c r="N28" s="34"/>
      <c r="O28" s="34"/>
      <c r="P28" s="130"/>
    </row>
    <row r="29" spans="1:16" ht="33" customHeight="1">
      <c r="A29" s="129">
        <v>7</v>
      </c>
      <c r="B29" s="33" t="s">
        <v>819</v>
      </c>
      <c r="C29" s="188" t="s">
        <v>783</v>
      </c>
      <c r="D29" s="149" t="s">
        <v>486</v>
      </c>
      <c r="E29" s="150">
        <v>1</v>
      </c>
      <c r="F29" s="110"/>
      <c r="G29" s="110"/>
      <c r="H29" s="110"/>
      <c r="I29" s="110"/>
      <c r="J29" s="110"/>
      <c r="K29" s="32"/>
      <c r="L29" s="34"/>
      <c r="M29" s="34"/>
      <c r="N29" s="34"/>
      <c r="O29" s="34"/>
      <c r="P29" s="130"/>
    </row>
    <row r="30" spans="1:16" ht="33" customHeight="1">
      <c r="A30" s="129">
        <v>8</v>
      </c>
      <c r="B30" s="33" t="s">
        <v>819</v>
      </c>
      <c r="C30" s="188" t="s">
        <v>784</v>
      </c>
      <c r="D30" s="149" t="s">
        <v>486</v>
      </c>
      <c r="E30" s="150">
        <v>9</v>
      </c>
      <c r="F30" s="110"/>
      <c r="G30" s="110"/>
      <c r="H30" s="110"/>
      <c r="I30" s="110"/>
      <c r="J30" s="110"/>
      <c r="K30" s="32"/>
      <c r="L30" s="34"/>
      <c r="M30" s="34"/>
      <c r="N30" s="34"/>
      <c r="O30" s="34"/>
      <c r="P30" s="130"/>
    </row>
    <row r="31" spans="1:16" ht="33" customHeight="1">
      <c r="A31" s="129">
        <v>9</v>
      </c>
      <c r="B31" s="33" t="s">
        <v>819</v>
      </c>
      <c r="C31" s="188" t="s">
        <v>785</v>
      </c>
      <c r="D31" s="149" t="s">
        <v>486</v>
      </c>
      <c r="E31" s="150">
        <v>2</v>
      </c>
      <c r="F31" s="110"/>
      <c r="G31" s="110"/>
      <c r="H31" s="110"/>
      <c r="I31" s="110"/>
      <c r="J31" s="110"/>
      <c r="K31" s="32"/>
      <c r="L31" s="34"/>
      <c r="M31" s="34"/>
      <c r="N31" s="34"/>
      <c r="O31" s="34"/>
      <c r="P31" s="130"/>
    </row>
    <row r="32" spans="1:16" ht="33" customHeight="1">
      <c r="A32" s="129">
        <v>10</v>
      </c>
      <c r="B32" s="33" t="s">
        <v>819</v>
      </c>
      <c r="C32" s="188" t="s">
        <v>786</v>
      </c>
      <c r="D32" s="149" t="s">
        <v>486</v>
      </c>
      <c r="E32" s="150">
        <v>1</v>
      </c>
      <c r="F32" s="110"/>
      <c r="G32" s="110"/>
      <c r="H32" s="110"/>
      <c r="I32" s="110"/>
      <c r="J32" s="110"/>
      <c r="K32" s="32"/>
      <c r="L32" s="34"/>
      <c r="M32" s="34"/>
      <c r="N32" s="34"/>
      <c r="O32" s="34"/>
      <c r="P32" s="130"/>
    </row>
    <row r="33" spans="1:16" ht="33" customHeight="1">
      <c r="A33" s="129">
        <v>11</v>
      </c>
      <c r="B33" s="33" t="s">
        <v>819</v>
      </c>
      <c r="C33" s="188" t="s">
        <v>787</v>
      </c>
      <c r="D33" s="149" t="s">
        <v>486</v>
      </c>
      <c r="E33" s="150">
        <v>2</v>
      </c>
      <c r="F33" s="110"/>
      <c r="G33" s="110"/>
      <c r="H33" s="110"/>
      <c r="I33" s="110"/>
      <c r="J33" s="110"/>
      <c r="K33" s="32"/>
      <c r="L33" s="34"/>
      <c r="M33" s="34"/>
      <c r="N33" s="34"/>
      <c r="O33" s="34"/>
      <c r="P33" s="130"/>
    </row>
    <row r="34" spans="1:16" ht="33" customHeight="1">
      <c r="A34" s="129">
        <v>12</v>
      </c>
      <c r="B34" s="33" t="s">
        <v>819</v>
      </c>
      <c r="C34" s="188" t="s">
        <v>788</v>
      </c>
      <c r="D34" s="149" t="s">
        <v>486</v>
      </c>
      <c r="E34" s="150">
        <v>3</v>
      </c>
      <c r="F34" s="110"/>
      <c r="G34" s="110"/>
      <c r="H34" s="110"/>
      <c r="I34" s="110"/>
      <c r="J34" s="110"/>
      <c r="K34" s="32"/>
      <c r="L34" s="34"/>
      <c r="M34" s="34"/>
      <c r="N34" s="34"/>
      <c r="O34" s="34"/>
      <c r="P34" s="130"/>
    </row>
    <row r="35" spans="1:16" ht="33" customHeight="1">
      <c r="A35" s="129">
        <v>13</v>
      </c>
      <c r="B35" s="33" t="s">
        <v>819</v>
      </c>
      <c r="C35" s="188" t="s">
        <v>789</v>
      </c>
      <c r="D35" s="149" t="s">
        <v>486</v>
      </c>
      <c r="E35" s="150">
        <v>2</v>
      </c>
      <c r="F35" s="110"/>
      <c r="G35" s="110"/>
      <c r="H35" s="110"/>
      <c r="I35" s="110"/>
      <c r="J35" s="110"/>
      <c r="K35" s="32"/>
      <c r="L35" s="34"/>
      <c r="M35" s="34"/>
      <c r="N35" s="34"/>
      <c r="O35" s="34"/>
      <c r="P35" s="130"/>
    </row>
    <row r="36" spans="1:16" ht="64.5" customHeight="1">
      <c r="A36" s="129">
        <v>14</v>
      </c>
      <c r="B36" s="33" t="s">
        <v>819</v>
      </c>
      <c r="C36" s="188" t="s">
        <v>790</v>
      </c>
      <c r="D36" s="149" t="s">
        <v>486</v>
      </c>
      <c r="E36" s="150">
        <v>19</v>
      </c>
      <c r="F36" s="110"/>
      <c r="G36" s="110"/>
      <c r="H36" s="110"/>
      <c r="I36" s="110"/>
      <c r="J36" s="110"/>
      <c r="K36" s="32"/>
      <c r="L36" s="34"/>
      <c r="M36" s="34"/>
      <c r="N36" s="34"/>
      <c r="O36" s="34"/>
      <c r="P36" s="130"/>
    </row>
    <row r="37" spans="1:16" ht="64.5" customHeight="1">
      <c r="A37" s="129">
        <v>15</v>
      </c>
      <c r="B37" s="33" t="s">
        <v>819</v>
      </c>
      <c r="C37" s="188" t="s">
        <v>791</v>
      </c>
      <c r="D37" s="149" t="s">
        <v>486</v>
      </c>
      <c r="E37" s="150">
        <v>11</v>
      </c>
      <c r="F37" s="110"/>
      <c r="G37" s="110"/>
      <c r="H37" s="110"/>
      <c r="I37" s="110"/>
      <c r="J37" s="110"/>
      <c r="K37" s="32"/>
      <c r="L37" s="34"/>
      <c r="M37" s="34"/>
      <c r="N37" s="34"/>
      <c r="O37" s="34"/>
      <c r="P37" s="130"/>
    </row>
    <row r="38" spans="1:16" ht="33" customHeight="1">
      <c r="A38" s="129">
        <v>16</v>
      </c>
      <c r="B38" s="33" t="s">
        <v>819</v>
      </c>
      <c r="C38" s="188" t="s">
        <v>792</v>
      </c>
      <c r="D38" s="149" t="s">
        <v>486</v>
      </c>
      <c r="E38" s="150">
        <v>40</v>
      </c>
      <c r="F38" s="110"/>
      <c r="G38" s="110"/>
      <c r="H38" s="110"/>
      <c r="I38" s="110"/>
      <c r="J38" s="110"/>
      <c r="K38" s="32"/>
      <c r="L38" s="34"/>
      <c r="M38" s="34"/>
      <c r="N38" s="34"/>
      <c r="O38" s="34"/>
      <c r="P38" s="130"/>
    </row>
    <row r="39" spans="1:16" ht="15.75" customHeight="1">
      <c r="A39" s="129">
        <v>17</v>
      </c>
      <c r="B39" s="33" t="s">
        <v>819</v>
      </c>
      <c r="C39" s="188" t="s">
        <v>793</v>
      </c>
      <c r="D39" s="149" t="s">
        <v>486</v>
      </c>
      <c r="E39" s="150">
        <v>11</v>
      </c>
      <c r="F39" s="110"/>
      <c r="G39" s="110"/>
      <c r="H39" s="110"/>
      <c r="I39" s="110"/>
      <c r="J39" s="110"/>
      <c r="K39" s="32"/>
      <c r="L39" s="34"/>
      <c r="M39" s="34"/>
      <c r="N39" s="34"/>
      <c r="O39" s="34"/>
      <c r="P39" s="130"/>
    </row>
    <row r="40" spans="1:16" ht="15.75" customHeight="1">
      <c r="A40" s="129">
        <v>18</v>
      </c>
      <c r="B40" s="33" t="s">
        <v>819</v>
      </c>
      <c r="C40" s="188" t="s">
        <v>794</v>
      </c>
      <c r="D40" s="149" t="s">
        <v>486</v>
      </c>
      <c r="E40" s="150">
        <v>1</v>
      </c>
      <c r="F40" s="110"/>
      <c r="G40" s="110"/>
      <c r="H40" s="110"/>
      <c r="I40" s="110"/>
      <c r="J40" s="110"/>
      <c r="K40" s="32"/>
      <c r="L40" s="34"/>
      <c r="M40" s="34"/>
      <c r="N40" s="34"/>
      <c r="O40" s="34"/>
      <c r="P40" s="130"/>
    </row>
    <row r="41" spans="1:16" ht="33" customHeight="1">
      <c r="A41" s="129">
        <v>19</v>
      </c>
      <c r="B41" s="33" t="s">
        <v>819</v>
      </c>
      <c r="C41" s="188" t="s">
        <v>795</v>
      </c>
      <c r="D41" s="149" t="s">
        <v>486</v>
      </c>
      <c r="E41" s="150">
        <v>9</v>
      </c>
      <c r="F41" s="110"/>
      <c r="G41" s="110"/>
      <c r="H41" s="110"/>
      <c r="I41" s="110"/>
      <c r="J41" s="110"/>
      <c r="K41" s="32"/>
      <c r="L41" s="34"/>
      <c r="M41" s="34"/>
      <c r="N41" s="34"/>
      <c r="O41" s="34"/>
      <c r="P41" s="130"/>
    </row>
    <row r="42" spans="1:16" ht="33" customHeight="1">
      <c r="A42" s="129">
        <v>20</v>
      </c>
      <c r="B42" s="33" t="s">
        <v>819</v>
      </c>
      <c r="C42" s="188" t="s">
        <v>796</v>
      </c>
      <c r="D42" s="149" t="s">
        <v>486</v>
      </c>
      <c r="E42" s="150">
        <v>9</v>
      </c>
      <c r="F42" s="110"/>
      <c r="G42" s="110"/>
      <c r="H42" s="110"/>
      <c r="I42" s="110"/>
      <c r="J42" s="110"/>
      <c r="K42" s="32"/>
      <c r="L42" s="34"/>
      <c r="M42" s="34"/>
      <c r="N42" s="34"/>
      <c r="O42" s="34"/>
      <c r="P42" s="130"/>
    </row>
    <row r="43" spans="1:16" ht="33" customHeight="1">
      <c r="A43" s="129">
        <v>21</v>
      </c>
      <c r="B43" s="33" t="s">
        <v>819</v>
      </c>
      <c r="C43" s="188" t="s">
        <v>797</v>
      </c>
      <c r="D43" s="149" t="s">
        <v>486</v>
      </c>
      <c r="E43" s="150">
        <v>1</v>
      </c>
      <c r="F43" s="57"/>
      <c r="G43" s="115"/>
      <c r="H43" s="115"/>
      <c r="I43" s="31"/>
      <c r="J43" s="31"/>
      <c r="K43" s="32"/>
      <c r="L43" s="34"/>
      <c r="M43" s="34"/>
      <c r="N43" s="34"/>
      <c r="O43" s="34"/>
      <c r="P43" s="130"/>
    </row>
    <row r="44" spans="1:16" ht="15.75" customHeight="1">
      <c r="A44" s="129">
        <v>22</v>
      </c>
      <c r="B44" s="33" t="s">
        <v>819</v>
      </c>
      <c r="C44" s="188" t="s">
        <v>798</v>
      </c>
      <c r="D44" s="149" t="s">
        <v>486</v>
      </c>
      <c r="E44" s="150">
        <v>3</v>
      </c>
      <c r="F44" s="110"/>
      <c r="G44" s="110"/>
      <c r="H44" s="110"/>
      <c r="I44" s="110"/>
      <c r="J44" s="110"/>
      <c r="K44" s="32"/>
      <c r="L44" s="34"/>
      <c r="M44" s="34"/>
      <c r="N44" s="34"/>
      <c r="O44" s="34"/>
      <c r="P44" s="130"/>
    </row>
    <row r="45" spans="1:16" ht="15.75" customHeight="1">
      <c r="A45" s="129">
        <v>23</v>
      </c>
      <c r="B45" s="33" t="s">
        <v>819</v>
      </c>
      <c r="C45" s="188" t="s">
        <v>799</v>
      </c>
      <c r="D45" s="149" t="s">
        <v>486</v>
      </c>
      <c r="E45" s="150">
        <v>1</v>
      </c>
      <c r="F45" s="110"/>
      <c r="G45" s="110"/>
      <c r="H45" s="110"/>
      <c r="I45" s="110"/>
      <c r="J45" s="110"/>
      <c r="K45" s="32"/>
      <c r="L45" s="34"/>
      <c r="M45" s="34"/>
      <c r="N45" s="34"/>
      <c r="O45" s="34"/>
      <c r="P45" s="130"/>
    </row>
    <row r="46" spans="1:16" ht="15.75" customHeight="1">
      <c r="A46" s="129">
        <v>24</v>
      </c>
      <c r="B46" s="33" t="s">
        <v>819</v>
      </c>
      <c r="C46" s="188" t="s">
        <v>800</v>
      </c>
      <c r="D46" s="149" t="s">
        <v>486</v>
      </c>
      <c r="E46" s="150">
        <v>9</v>
      </c>
      <c r="F46" s="110"/>
      <c r="G46" s="110"/>
      <c r="H46" s="110"/>
      <c r="I46" s="110"/>
      <c r="J46" s="110"/>
      <c r="K46" s="32"/>
      <c r="L46" s="34"/>
      <c r="M46" s="34"/>
      <c r="N46" s="34"/>
      <c r="O46" s="34"/>
      <c r="P46" s="130"/>
    </row>
    <row r="47" spans="1:16" ht="48" customHeight="1">
      <c r="A47" s="129">
        <v>25</v>
      </c>
      <c r="B47" s="33" t="s">
        <v>819</v>
      </c>
      <c r="C47" s="188" t="s">
        <v>801</v>
      </c>
      <c r="D47" s="149" t="s">
        <v>483</v>
      </c>
      <c r="E47" s="150">
        <v>213.2</v>
      </c>
      <c r="F47" s="110"/>
      <c r="G47" s="110"/>
      <c r="H47" s="110"/>
      <c r="I47" s="110"/>
      <c r="J47" s="110"/>
      <c r="K47" s="32"/>
      <c r="L47" s="34"/>
      <c r="M47" s="34"/>
      <c r="N47" s="34"/>
      <c r="O47" s="34"/>
      <c r="P47" s="130"/>
    </row>
    <row r="48" spans="1:16" ht="33" customHeight="1">
      <c r="A48" s="129">
        <v>26</v>
      </c>
      <c r="B48" s="33" t="s">
        <v>819</v>
      </c>
      <c r="C48" s="188" t="s">
        <v>802</v>
      </c>
      <c r="D48" s="149" t="s">
        <v>483</v>
      </c>
      <c r="E48" s="150">
        <v>213.2</v>
      </c>
      <c r="F48" s="110"/>
      <c r="G48" s="110"/>
      <c r="H48" s="110"/>
      <c r="I48" s="110"/>
      <c r="J48" s="110"/>
      <c r="K48" s="32"/>
      <c r="L48" s="34"/>
      <c r="M48" s="34"/>
      <c r="N48" s="34"/>
      <c r="O48" s="34"/>
      <c r="P48" s="130"/>
    </row>
    <row r="49" spans="1:16" ht="33" customHeight="1">
      <c r="A49" s="129">
        <v>27</v>
      </c>
      <c r="B49" s="33" t="s">
        <v>819</v>
      </c>
      <c r="C49" s="188" t="s">
        <v>803</v>
      </c>
      <c r="D49" s="149" t="s">
        <v>483</v>
      </c>
      <c r="E49" s="150">
        <v>213.2</v>
      </c>
      <c r="F49" s="110"/>
      <c r="G49" s="110"/>
      <c r="H49" s="110"/>
      <c r="I49" s="110"/>
      <c r="J49" s="110"/>
      <c r="K49" s="32"/>
      <c r="L49" s="34"/>
      <c r="M49" s="34"/>
      <c r="N49" s="34"/>
      <c r="O49" s="34"/>
      <c r="P49" s="130"/>
    </row>
    <row r="50" spans="1:16" ht="49.5" customHeight="1">
      <c r="A50" s="129">
        <v>28</v>
      </c>
      <c r="B50" s="33" t="s">
        <v>819</v>
      </c>
      <c r="C50" s="188" t="s">
        <v>804</v>
      </c>
      <c r="D50" s="149" t="s">
        <v>483</v>
      </c>
      <c r="E50" s="150">
        <v>14.2</v>
      </c>
      <c r="F50" s="110"/>
      <c r="G50" s="110"/>
      <c r="H50" s="110"/>
      <c r="I50" s="110"/>
      <c r="J50" s="110"/>
      <c r="K50" s="32"/>
      <c r="L50" s="34"/>
      <c r="M50" s="34"/>
      <c r="N50" s="34"/>
      <c r="O50" s="34"/>
      <c r="P50" s="130"/>
    </row>
    <row r="51" spans="1:16" ht="33" customHeight="1">
      <c r="A51" s="129">
        <v>29</v>
      </c>
      <c r="B51" s="33" t="s">
        <v>819</v>
      </c>
      <c r="C51" s="188" t="s">
        <v>805</v>
      </c>
      <c r="D51" s="149" t="s">
        <v>483</v>
      </c>
      <c r="E51" s="150">
        <v>14.2</v>
      </c>
      <c r="F51" s="110"/>
      <c r="G51" s="110"/>
      <c r="H51" s="110"/>
      <c r="I51" s="110"/>
      <c r="J51" s="110"/>
      <c r="K51" s="32"/>
      <c r="L51" s="34"/>
      <c r="M51" s="34"/>
      <c r="N51" s="34"/>
      <c r="O51" s="34"/>
      <c r="P51" s="130"/>
    </row>
    <row r="52" spans="1:16" ht="33" customHeight="1">
      <c r="A52" s="129">
        <v>30</v>
      </c>
      <c r="B52" s="33" t="s">
        <v>819</v>
      </c>
      <c r="C52" s="188" t="s">
        <v>806</v>
      </c>
      <c r="D52" s="149" t="s">
        <v>483</v>
      </c>
      <c r="E52" s="150">
        <v>14.2</v>
      </c>
      <c r="F52" s="110"/>
      <c r="G52" s="110"/>
      <c r="H52" s="110"/>
      <c r="I52" s="110"/>
      <c r="J52" s="110"/>
      <c r="K52" s="32"/>
      <c r="L52" s="34"/>
      <c r="M52" s="34"/>
      <c r="N52" s="34"/>
      <c r="O52" s="34"/>
      <c r="P52" s="130"/>
    </row>
    <row r="53" spans="1:16" ht="48" customHeight="1">
      <c r="A53" s="129">
        <v>31</v>
      </c>
      <c r="B53" s="33" t="s">
        <v>819</v>
      </c>
      <c r="C53" s="188" t="s">
        <v>807</v>
      </c>
      <c r="D53" s="149" t="s">
        <v>485</v>
      </c>
      <c r="E53" s="150">
        <v>863.4</v>
      </c>
      <c r="F53" s="110"/>
      <c r="G53" s="110"/>
      <c r="H53" s="110"/>
      <c r="I53" s="110"/>
      <c r="J53" s="110"/>
      <c r="K53" s="32"/>
      <c r="L53" s="34"/>
      <c r="M53" s="34"/>
      <c r="N53" s="34"/>
      <c r="O53" s="34"/>
      <c r="P53" s="130"/>
    </row>
    <row r="54" spans="1:16" ht="33" customHeight="1">
      <c r="A54" s="129">
        <v>32</v>
      </c>
      <c r="B54" s="33" t="s">
        <v>819</v>
      </c>
      <c r="C54" s="188" t="s">
        <v>808</v>
      </c>
      <c r="D54" s="149" t="s">
        <v>483</v>
      </c>
      <c r="E54" s="150">
        <v>227.4</v>
      </c>
      <c r="F54" s="110"/>
      <c r="G54" s="110"/>
      <c r="H54" s="110"/>
      <c r="I54" s="110"/>
      <c r="J54" s="110"/>
      <c r="K54" s="32"/>
      <c r="L54" s="34"/>
      <c r="M54" s="34"/>
      <c r="N54" s="34"/>
      <c r="O54" s="34"/>
      <c r="P54" s="130"/>
    </row>
    <row r="55" spans="1:16" ht="16.5" customHeight="1">
      <c r="A55" s="129">
        <v>33</v>
      </c>
      <c r="B55" s="33" t="s">
        <v>819</v>
      </c>
      <c r="C55" s="188" t="s">
        <v>809</v>
      </c>
      <c r="D55" s="149" t="s">
        <v>933</v>
      </c>
      <c r="E55" s="150">
        <v>20</v>
      </c>
      <c r="F55" s="110"/>
      <c r="G55" s="110"/>
      <c r="H55" s="110"/>
      <c r="I55" s="110"/>
      <c r="J55" s="110"/>
      <c r="K55" s="32"/>
      <c r="L55" s="34"/>
      <c r="M55" s="34"/>
      <c r="N55" s="34"/>
      <c r="O55" s="34"/>
      <c r="P55" s="130"/>
    </row>
    <row r="56" spans="1:16" ht="15.75" customHeight="1">
      <c r="A56" s="129"/>
      <c r="B56" s="33"/>
      <c r="C56" s="189" t="s">
        <v>810</v>
      </c>
      <c r="D56" s="149"/>
      <c r="E56" s="150"/>
      <c r="F56" s="57"/>
      <c r="G56" s="57"/>
      <c r="H56" s="57"/>
      <c r="I56" s="57"/>
      <c r="J56" s="57"/>
      <c r="K56" s="57"/>
      <c r="L56" s="57"/>
      <c r="M56" s="57"/>
      <c r="N56" s="57"/>
      <c r="O56" s="57"/>
      <c r="P56" s="218"/>
    </row>
    <row r="57" spans="1:16" ht="15.75" customHeight="1">
      <c r="A57" s="129">
        <v>34</v>
      </c>
      <c r="B57" s="33" t="s">
        <v>819</v>
      </c>
      <c r="C57" s="188" t="s">
        <v>811</v>
      </c>
      <c r="D57" s="149" t="s">
        <v>933</v>
      </c>
      <c r="E57" s="150">
        <v>4</v>
      </c>
      <c r="F57" s="110"/>
      <c r="G57" s="110"/>
      <c r="H57" s="110"/>
      <c r="I57" s="110"/>
      <c r="J57" s="110"/>
      <c r="K57" s="32"/>
      <c r="L57" s="34"/>
      <c r="M57" s="34"/>
      <c r="N57" s="34"/>
      <c r="O57" s="34"/>
      <c r="P57" s="130"/>
    </row>
    <row r="58" spans="1:16" ht="32.25" customHeight="1">
      <c r="A58" s="120" t="s">
        <v>117</v>
      </c>
      <c r="B58" s="97" t="s">
        <v>819</v>
      </c>
      <c r="C58" s="153" t="s">
        <v>812</v>
      </c>
      <c r="D58" s="151" t="s">
        <v>483</v>
      </c>
      <c r="E58" s="152">
        <v>12</v>
      </c>
      <c r="F58" s="112"/>
      <c r="G58" s="112"/>
      <c r="H58" s="112"/>
      <c r="I58" s="112"/>
      <c r="J58" s="112"/>
      <c r="K58" s="99"/>
      <c r="L58" s="100"/>
      <c r="M58" s="100"/>
      <c r="N58" s="100"/>
      <c r="O58" s="100"/>
      <c r="P58" s="131"/>
    </row>
    <row r="59" spans="1:16" ht="15.75" customHeight="1">
      <c r="A59" s="129">
        <v>35</v>
      </c>
      <c r="B59" s="33" t="s">
        <v>819</v>
      </c>
      <c r="C59" s="188" t="s">
        <v>968</v>
      </c>
      <c r="D59" s="149" t="s">
        <v>933</v>
      </c>
      <c r="E59" s="150">
        <v>23</v>
      </c>
      <c r="F59" s="110"/>
      <c r="G59" s="110"/>
      <c r="H59" s="110"/>
      <c r="I59" s="110"/>
      <c r="J59" s="112"/>
      <c r="K59" s="32"/>
      <c r="L59" s="34"/>
      <c r="M59" s="34"/>
      <c r="N59" s="34"/>
      <c r="O59" s="34"/>
      <c r="P59" s="130"/>
    </row>
    <row r="60" spans="1:16" ht="15.75" customHeight="1">
      <c r="A60" s="129">
        <v>36</v>
      </c>
      <c r="B60" s="33" t="s">
        <v>819</v>
      </c>
      <c r="C60" s="188" t="s">
        <v>969</v>
      </c>
      <c r="D60" s="149" t="s">
        <v>933</v>
      </c>
      <c r="E60" s="150">
        <v>4</v>
      </c>
      <c r="F60" s="110"/>
      <c r="G60" s="110"/>
      <c r="H60" s="110"/>
      <c r="I60" s="110"/>
      <c r="J60" s="112"/>
      <c r="K60" s="32"/>
      <c r="L60" s="34"/>
      <c r="M60" s="34"/>
      <c r="N60" s="34"/>
      <c r="O60" s="34"/>
      <c r="P60" s="130"/>
    </row>
    <row r="61" spans="1:16" ht="15.75" customHeight="1">
      <c r="A61" s="129">
        <v>37</v>
      </c>
      <c r="B61" s="33" t="s">
        <v>819</v>
      </c>
      <c r="C61" s="188" t="s">
        <v>970</v>
      </c>
      <c r="D61" s="149" t="s">
        <v>933</v>
      </c>
      <c r="E61" s="150">
        <v>3</v>
      </c>
      <c r="F61" s="110"/>
      <c r="G61" s="110"/>
      <c r="H61" s="110"/>
      <c r="I61" s="110"/>
      <c r="J61" s="110"/>
      <c r="K61" s="32"/>
      <c r="L61" s="34"/>
      <c r="M61" s="34"/>
      <c r="N61" s="34"/>
      <c r="O61" s="34"/>
      <c r="P61" s="130"/>
    </row>
    <row r="62" spans="1:16" ht="33" customHeight="1">
      <c r="A62" s="28">
        <v>38</v>
      </c>
      <c r="B62" s="33" t="s">
        <v>819</v>
      </c>
      <c r="C62" s="188" t="s">
        <v>971</v>
      </c>
      <c r="D62" s="149" t="s">
        <v>933</v>
      </c>
      <c r="E62" s="150">
        <v>36</v>
      </c>
      <c r="F62" s="110"/>
      <c r="G62" s="110"/>
      <c r="H62" s="110"/>
      <c r="I62" s="110"/>
      <c r="J62" s="110"/>
      <c r="K62" s="32"/>
      <c r="L62" s="34"/>
      <c r="M62" s="34"/>
      <c r="N62" s="34"/>
      <c r="O62" s="34"/>
      <c r="P62" s="130"/>
    </row>
    <row r="63" spans="1:16" ht="33" customHeight="1">
      <c r="A63" s="129">
        <v>39</v>
      </c>
      <c r="B63" s="33" t="s">
        <v>819</v>
      </c>
      <c r="C63" s="188" t="s">
        <v>972</v>
      </c>
      <c r="D63" s="149" t="s">
        <v>933</v>
      </c>
      <c r="E63" s="150">
        <v>4</v>
      </c>
      <c r="F63" s="110"/>
      <c r="G63" s="110"/>
      <c r="H63" s="110"/>
      <c r="I63" s="110"/>
      <c r="J63" s="110"/>
      <c r="K63" s="32"/>
      <c r="L63" s="34"/>
      <c r="M63" s="34"/>
      <c r="N63" s="34"/>
      <c r="O63" s="34"/>
      <c r="P63" s="130"/>
    </row>
    <row r="64" spans="1:16" ht="15.75" customHeight="1">
      <c r="A64" s="28">
        <v>40</v>
      </c>
      <c r="B64" s="33" t="s">
        <v>819</v>
      </c>
      <c r="C64" s="188" t="s">
        <v>973</v>
      </c>
      <c r="D64" s="149" t="s">
        <v>483</v>
      </c>
      <c r="E64" s="150">
        <v>91</v>
      </c>
      <c r="F64" s="110"/>
      <c r="G64" s="110"/>
      <c r="H64" s="110"/>
      <c r="I64" s="110"/>
      <c r="J64" s="110"/>
      <c r="K64" s="32"/>
      <c r="L64" s="34"/>
      <c r="M64" s="34"/>
      <c r="N64" s="34"/>
      <c r="O64" s="34"/>
      <c r="P64" s="130"/>
    </row>
    <row r="65" spans="1:16" ht="15.75" customHeight="1">
      <c r="A65" s="129">
        <v>41</v>
      </c>
      <c r="B65" s="33" t="s">
        <v>819</v>
      </c>
      <c r="C65" s="188" t="s">
        <v>974</v>
      </c>
      <c r="D65" s="149" t="s">
        <v>933</v>
      </c>
      <c r="E65" s="150">
        <v>3</v>
      </c>
      <c r="F65" s="115"/>
      <c r="G65" s="115"/>
      <c r="H65" s="115"/>
      <c r="I65" s="57"/>
      <c r="J65" s="57"/>
      <c r="K65" s="32"/>
      <c r="L65" s="34"/>
      <c r="M65" s="34"/>
      <c r="N65" s="34"/>
      <c r="O65" s="34"/>
      <c r="P65" s="130"/>
    </row>
    <row r="66" spans="1:16" ht="15.75" customHeight="1">
      <c r="A66" s="96" t="s">
        <v>118</v>
      </c>
      <c r="B66" s="97" t="s">
        <v>819</v>
      </c>
      <c r="C66" s="153" t="s">
        <v>975</v>
      </c>
      <c r="D66" s="151" t="s">
        <v>485</v>
      </c>
      <c r="E66" s="152">
        <v>4.5</v>
      </c>
      <c r="F66" s="101"/>
      <c r="G66" s="101"/>
      <c r="H66" s="101"/>
      <c r="I66" s="217"/>
      <c r="J66" s="217"/>
      <c r="K66" s="99"/>
      <c r="L66" s="100"/>
      <c r="M66" s="100"/>
      <c r="N66" s="100"/>
      <c r="O66" s="100"/>
      <c r="P66" s="131"/>
    </row>
    <row r="67" spans="1:16" ht="32.25" customHeight="1">
      <c r="A67" s="129">
        <v>42</v>
      </c>
      <c r="B67" s="33" t="s">
        <v>819</v>
      </c>
      <c r="C67" s="188" t="s">
        <v>976</v>
      </c>
      <c r="D67" s="149" t="s">
        <v>933</v>
      </c>
      <c r="E67" s="150">
        <v>23</v>
      </c>
      <c r="F67" s="110"/>
      <c r="G67" s="110"/>
      <c r="H67" s="110"/>
      <c r="I67" s="110"/>
      <c r="J67" s="110"/>
      <c r="K67" s="32"/>
      <c r="L67" s="34"/>
      <c r="M67" s="34"/>
      <c r="N67" s="34"/>
      <c r="O67" s="34"/>
      <c r="P67" s="130"/>
    </row>
    <row r="68" spans="1:16" ht="15.75" customHeight="1">
      <c r="A68" s="120" t="s">
        <v>119</v>
      </c>
      <c r="B68" s="97" t="s">
        <v>819</v>
      </c>
      <c r="C68" s="153" t="s">
        <v>977</v>
      </c>
      <c r="D68" s="151" t="s">
        <v>485</v>
      </c>
      <c r="E68" s="152">
        <v>1.15</v>
      </c>
      <c r="F68" s="112"/>
      <c r="G68" s="112"/>
      <c r="H68" s="112"/>
      <c r="I68" s="112"/>
      <c r="J68" s="112"/>
      <c r="K68" s="99"/>
      <c r="L68" s="100"/>
      <c r="M68" s="100"/>
      <c r="N68" s="100"/>
      <c r="O68" s="100"/>
      <c r="P68" s="131"/>
    </row>
    <row r="69" spans="1:16" ht="48" customHeight="1">
      <c r="A69" s="28">
        <v>43</v>
      </c>
      <c r="B69" s="33" t="s">
        <v>819</v>
      </c>
      <c r="C69" s="188" t="s">
        <v>978</v>
      </c>
      <c r="D69" s="149" t="s">
        <v>487</v>
      </c>
      <c r="E69" s="150">
        <v>1</v>
      </c>
      <c r="F69" s="110"/>
      <c r="G69" s="110"/>
      <c r="H69" s="110"/>
      <c r="I69" s="110"/>
      <c r="J69" s="110"/>
      <c r="K69" s="32"/>
      <c r="L69" s="34"/>
      <c r="M69" s="34"/>
      <c r="N69" s="34"/>
      <c r="O69" s="34"/>
      <c r="P69" s="130"/>
    </row>
    <row r="70" spans="1:16" ht="15.75" customHeight="1">
      <c r="A70" s="129">
        <v>44</v>
      </c>
      <c r="B70" s="33" t="s">
        <v>819</v>
      </c>
      <c r="C70" s="188" t="s">
        <v>934</v>
      </c>
      <c r="D70" s="149" t="s">
        <v>483</v>
      </c>
      <c r="E70" s="150">
        <v>1178.2</v>
      </c>
      <c r="F70" s="110"/>
      <c r="G70" s="110"/>
      <c r="H70" s="110"/>
      <c r="I70" s="110"/>
      <c r="J70" s="110"/>
      <c r="K70" s="32"/>
      <c r="L70" s="34"/>
      <c r="M70" s="34"/>
      <c r="N70" s="34"/>
      <c r="O70" s="34"/>
      <c r="P70" s="130"/>
    </row>
    <row r="71" spans="1:16" ht="32.25" customHeight="1">
      <c r="A71" s="28">
        <v>45</v>
      </c>
      <c r="B71" s="33" t="s">
        <v>819</v>
      </c>
      <c r="C71" s="188" t="s">
        <v>935</v>
      </c>
      <c r="D71" s="149" t="s">
        <v>483</v>
      </c>
      <c r="E71" s="150">
        <v>1178.2</v>
      </c>
      <c r="F71" s="110"/>
      <c r="G71" s="110"/>
      <c r="H71" s="110"/>
      <c r="I71" s="110"/>
      <c r="J71" s="110"/>
      <c r="K71" s="32"/>
      <c r="L71" s="34"/>
      <c r="M71" s="34"/>
      <c r="N71" s="34"/>
      <c r="O71" s="34"/>
      <c r="P71" s="130"/>
    </row>
    <row r="72" spans="1:16" ht="32.25" customHeight="1">
      <c r="A72" s="28">
        <v>46</v>
      </c>
      <c r="B72" s="33" t="s">
        <v>819</v>
      </c>
      <c r="C72" s="188" t="s">
        <v>936</v>
      </c>
      <c r="D72" s="149" t="s">
        <v>487</v>
      </c>
      <c r="E72" s="150">
        <v>1</v>
      </c>
      <c r="F72" s="115"/>
      <c r="G72" s="115"/>
      <c r="H72" s="115"/>
      <c r="I72" s="115"/>
      <c r="J72" s="115"/>
      <c r="K72" s="32"/>
      <c r="L72" s="34"/>
      <c r="M72" s="34"/>
      <c r="N72" s="34"/>
      <c r="O72" s="34"/>
      <c r="P72" s="130"/>
    </row>
    <row r="73" spans="1:16" ht="15.75" customHeight="1">
      <c r="A73" s="133"/>
      <c r="B73" s="144"/>
      <c r="C73" s="190" t="s">
        <v>979</v>
      </c>
      <c r="D73" s="136"/>
      <c r="E73" s="134"/>
      <c r="F73" s="132"/>
      <c r="G73" s="132"/>
      <c r="H73" s="132"/>
      <c r="I73" s="132"/>
      <c r="J73" s="132"/>
      <c r="K73" s="132"/>
      <c r="L73" s="132"/>
      <c r="M73" s="132"/>
      <c r="N73" s="132"/>
      <c r="O73" s="132"/>
      <c r="P73" s="168"/>
    </row>
    <row r="74" spans="1:16" ht="15.75" customHeight="1">
      <c r="A74" s="133"/>
      <c r="B74" s="144"/>
      <c r="C74" s="190" t="s">
        <v>980</v>
      </c>
      <c r="D74" s="136"/>
      <c r="E74" s="134"/>
      <c r="F74" s="132"/>
      <c r="G74" s="132"/>
      <c r="H74" s="132"/>
      <c r="I74" s="132"/>
      <c r="J74" s="132"/>
      <c r="K74" s="132"/>
      <c r="L74" s="132"/>
      <c r="M74" s="132"/>
      <c r="N74" s="132"/>
      <c r="O74" s="132"/>
      <c r="P74" s="168"/>
    </row>
    <row r="75" spans="1:16" ht="48.75" customHeight="1">
      <c r="A75" s="28">
        <v>47</v>
      </c>
      <c r="B75" s="35" t="s">
        <v>821</v>
      </c>
      <c r="C75" s="188" t="s">
        <v>981</v>
      </c>
      <c r="D75" s="149" t="s">
        <v>485</v>
      </c>
      <c r="E75" s="150">
        <v>613.64</v>
      </c>
      <c r="F75" s="115"/>
      <c r="G75" s="110"/>
      <c r="H75" s="110"/>
      <c r="I75" s="211"/>
      <c r="J75" s="57"/>
      <c r="K75" s="32"/>
      <c r="L75" s="34"/>
      <c r="M75" s="34"/>
      <c r="N75" s="34"/>
      <c r="O75" s="34"/>
      <c r="P75" s="130"/>
    </row>
    <row r="76" spans="1:16" ht="15.75" customHeight="1">
      <c r="A76" s="28">
        <v>48</v>
      </c>
      <c r="B76" s="35" t="s">
        <v>821</v>
      </c>
      <c r="C76" s="188" t="s">
        <v>982</v>
      </c>
      <c r="D76" s="149" t="s">
        <v>937</v>
      </c>
      <c r="E76" s="150">
        <v>52</v>
      </c>
      <c r="F76" s="56"/>
      <c r="G76" s="115"/>
      <c r="H76" s="115"/>
      <c r="I76" s="56"/>
      <c r="J76" s="59"/>
      <c r="K76" s="32"/>
      <c r="L76" s="34"/>
      <c r="M76" s="34"/>
      <c r="N76" s="34"/>
      <c r="O76" s="34"/>
      <c r="P76" s="130"/>
    </row>
    <row r="77" spans="1:16" ht="33" customHeight="1">
      <c r="A77" s="96" t="s">
        <v>120</v>
      </c>
      <c r="B77" s="135" t="s">
        <v>821</v>
      </c>
      <c r="C77" s="153" t="s">
        <v>983</v>
      </c>
      <c r="D77" s="151" t="s">
        <v>485</v>
      </c>
      <c r="E77" s="152">
        <v>5.2</v>
      </c>
      <c r="F77" s="102"/>
      <c r="G77" s="102"/>
      <c r="H77" s="102"/>
      <c r="I77" s="102"/>
      <c r="J77" s="216"/>
      <c r="K77" s="99"/>
      <c r="L77" s="100"/>
      <c r="M77" s="100"/>
      <c r="N77" s="100"/>
      <c r="O77" s="100"/>
      <c r="P77" s="131"/>
    </row>
    <row r="78" spans="1:16" ht="33" customHeight="1">
      <c r="A78" s="96" t="s">
        <v>121</v>
      </c>
      <c r="B78" s="135" t="s">
        <v>821</v>
      </c>
      <c r="C78" s="153" t="s">
        <v>984</v>
      </c>
      <c r="D78" s="151" t="s">
        <v>485</v>
      </c>
      <c r="E78" s="152">
        <v>7.8</v>
      </c>
      <c r="F78" s="102"/>
      <c r="G78" s="102"/>
      <c r="H78" s="102"/>
      <c r="I78" s="102"/>
      <c r="J78" s="216"/>
      <c r="K78" s="99"/>
      <c r="L78" s="100"/>
      <c r="M78" s="100"/>
      <c r="N78" s="100"/>
      <c r="O78" s="100"/>
      <c r="P78" s="131"/>
    </row>
    <row r="79" spans="1:16" ht="33" customHeight="1">
      <c r="A79" s="96" t="s">
        <v>122</v>
      </c>
      <c r="B79" s="135" t="s">
        <v>821</v>
      </c>
      <c r="C79" s="153" t="s">
        <v>985</v>
      </c>
      <c r="D79" s="151" t="s">
        <v>485</v>
      </c>
      <c r="E79" s="152">
        <v>3.12</v>
      </c>
      <c r="F79" s="102"/>
      <c r="G79" s="102"/>
      <c r="H79" s="102"/>
      <c r="I79" s="102"/>
      <c r="J79" s="216"/>
      <c r="K79" s="99"/>
      <c r="L79" s="100"/>
      <c r="M79" s="100"/>
      <c r="N79" s="100"/>
      <c r="O79" s="100"/>
      <c r="P79" s="131"/>
    </row>
    <row r="80" spans="1:16" ht="15.75" customHeight="1">
      <c r="A80" s="96" t="s">
        <v>123</v>
      </c>
      <c r="B80" s="135" t="s">
        <v>821</v>
      </c>
      <c r="C80" s="153" t="s">
        <v>986</v>
      </c>
      <c r="D80" s="151" t="s">
        <v>485</v>
      </c>
      <c r="E80" s="152">
        <v>2.29</v>
      </c>
      <c r="F80" s="102"/>
      <c r="G80" s="102"/>
      <c r="H80" s="102"/>
      <c r="I80" s="102"/>
      <c r="J80" s="216"/>
      <c r="K80" s="99"/>
      <c r="L80" s="100"/>
      <c r="M80" s="100"/>
      <c r="N80" s="100"/>
      <c r="O80" s="100"/>
      <c r="P80" s="131"/>
    </row>
    <row r="81" spans="1:16" ht="15.75" customHeight="1">
      <c r="A81" s="96" t="s">
        <v>124</v>
      </c>
      <c r="B81" s="135" t="s">
        <v>821</v>
      </c>
      <c r="C81" s="153" t="s">
        <v>987</v>
      </c>
      <c r="D81" s="151" t="s">
        <v>485</v>
      </c>
      <c r="E81" s="152">
        <v>20.8</v>
      </c>
      <c r="F81" s="102"/>
      <c r="G81" s="102"/>
      <c r="H81" s="102"/>
      <c r="I81" s="102"/>
      <c r="J81" s="216"/>
      <c r="K81" s="99"/>
      <c r="L81" s="100"/>
      <c r="M81" s="100"/>
      <c r="N81" s="100"/>
      <c r="O81" s="100"/>
      <c r="P81" s="131"/>
    </row>
    <row r="82" spans="1:16" ht="15.75" customHeight="1">
      <c r="A82" s="28">
        <v>49</v>
      </c>
      <c r="B82" s="35" t="s">
        <v>821</v>
      </c>
      <c r="C82" s="188" t="s">
        <v>817</v>
      </c>
      <c r="D82" s="149" t="s">
        <v>937</v>
      </c>
      <c r="E82" s="150">
        <v>6.5</v>
      </c>
      <c r="F82" s="58"/>
      <c r="G82" s="110"/>
      <c r="H82" s="110"/>
      <c r="I82" s="57"/>
      <c r="J82" s="57"/>
      <c r="K82" s="32"/>
      <c r="L82" s="34"/>
      <c r="M82" s="34"/>
      <c r="N82" s="34"/>
      <c r="O82" s="34"/>
      <c r="P82" s="130"/>
    </row>
    <row r="83" spans="1:16" s="209" customFormat="1" ht="33" customHeight="1">
      <c r="A83" s="96" t="s">
        <v>125</v>
      </c>
      <c r="B83" s="135" t="s">
        <v>821</v>
      </c>
      <c r="C83" s="153" t="s">
        <v>988</v>
      </c>
      <c r="D83" s="151" t="s">
        <v>485</v>
      </c>
      <c r="E83" s="152">
        <v>1.625</v>
      </c>
      <c r="F83" s="102"/>
      <c r="G83" s="98"/>
      <c r="H83" s="98"/>
      <c r="I83" s="102"/>
      <c r="J83" s="216"/>
      <c r="K83" s="99"/>
      <c r="L83" s="100"/>
      <c r="M83" s="100"/>
      <c r="N83" s="100"/>
      <c r="O83" s="100"/>
      <c r="P83" s="131"/>
    </row>
    <row r="84" spans="1:16" s="209" customFormat="1" ht="33" customHeight="1">
      <c r="A84" s="96" t="s">
        <v>126</v>
      </c>
      <c r="B84" s="135" t="s">
        <v>821</v>
      </c>
      <c r="C84" s="153" t="s">
        <v>989</v>
      </c>
      <c r="D84" s="151" t="s">
        <v>485</v>
      </c>
      <c r="E84" s="152">
        <v>2.6</v>
      </c>
      <c r="F84" s="102"/>
      <c r="G84" s="98"/>
      <c r="H84" s="98"/>
      <c r="I84" s="102"/>
      <c r="J84" s="216"/>
      <c r="K84" s="99"/>
      <c r="L84" s="100"/>
      <c r="M84" s="100"/>
      <c r="N84" s="100"/>
      <c r="O84" s="100"/>
      <c r="P84" s="131"/>
    </row>
    <row r="85" spans="1:16" ht="15.75" customHeight="1">
      <c r="A85" s="28">
        <v>50</v>
      </c>
      <c r="B85" s="35" t="s">
        <v>821</v>
      </c>
      <c r="C85" s="188" t="s">
        <v>990</v>
      </c>
      <c r="D85" s="149" t="s">
        <v>937</v>
      </c>
      <c r="E85" s="150">
        <v>17</v>
      </c>
      <c r="F85" s="110"/>
      <c r="G85" s="110"/>
      <c r="H85" s="110"/>
      <c r="I85" s="211"/>
      <c r="J85" s="110"/>
      <c r="K85" s="32"/>
      <c r="L85" s="34"/>
      <c r="M85" s="34"/>
      <c r="N85" s="34"/>
      <c r="O85" s="34"/>
      <c r="P85" s="130"/>
    </row>
    <row r="86" spans="1:16" ht="15.75" customHeight="1">
      <c r="A86" s="96" t="s">
        <v>127</v>
      </c>
      <c r="B86" s="135" t="s">
        <v>821</v>
      </c>
      <c r="C86" s="153" t="s">
        <v>991</v>
      </c>
      <c r="D86" s="151" t="s">
        <v>485</v>
      </c>
      <c r="E86" s="152">
        <v>2.55</v>
      </c>
      <c r="F86" s="102"/>
      <c r="G86" s="102"/>
      <c r="H86" s="102"/>
      <c r="I86" s="102"/>
      <c r="J86" s="216"/>
      <c r="K86" s="99"/>
      <c r="L86" s="100"/>
      <c r="M86" s="100"/>
      <c r="N86" s="100"/>
      <c r="O86" s="100"/>
      <c r="P86" s="131"/>
    </row>
    <row r="87" spans="1:16" ht="15.75" customHeight="1">
      <c r="A87" s="96" t="s">
        <v>128</v>
      </c>
      <c r="B87" s="135" t="s">
        <v>821</v>
      </c>
      <c r="C87" s="153" t="s">
        <v>992</v>
      </c>
      <c r="D87" s="151" t="s">
        <v>485</v>
      </c>
      <c r="E87" s="152">
        <v>0.51</v>
      </c>
      <c r="F87" s="112"/>
      <c r="G87" s="98"/>
      <c r="H87" s="98"/>
      <c r="I87" s="102"/>
      <c r="J87" s="216"/>
      <c r="K87" s="99"/>
      <c r="L87" s="100"/>
      <c r="M87" s="100"/>
      <c r="N87" s="100"/>
      <c r="O87" s="100"/>
      <c r="P87" s="131"/>
    </row>
    <row r="88" spans="1:16" ht="15.75" customHeight="1">
      <c r="A88" s="96" t="s">
        <v>129</v>
      </c>
      <c r="B88" s="135" t="s">
        <v>821</v>
      </c>
      <c r="C88" s="153" t="s">
        <v>993</v>
      </c>
      <c r="D88" s="151" t="s">
        <v>485</v>
      </c>
      <c r="E88" s="152">
        <v>1.12</v>
      </c>
      <c r="F88" s="112"/>
      <c r="G88" s="98"/>
      <c r="H88" s="98"/>
      <c r="I88" s="102"/>
      <c r="J88" s="216"/>
      <c r="K88" s="99"/>
      <c r="L88" s="100"/>
      <c r="M88" s="100"/>
      <c r="N88" s="100"/>
      <c r="O88" s="100"/>
      <c r="P88" s="131"/>
    </row>
    <row r="89" spans="1:16" ht="15.75" customHeight="1">
      <c r="A89" s="96" t="s">
        <v>130</v>
      </c>
      <c r="B89" s="135" t="s">
        <v>821</v>
      </c>
      <c r="C89" s="153" t="s">
        <v>994</v>
      </c>
      <c r="D89" s="151" t="s">
        <v>485</v>
      </c>
      <c r="E89" s="152">
        <v>5.1</v>
      </c>
      <c r="F89" s="102"/>
      <c r="G89" s="98"/>
      <c r="H89" s="98"/>
      <c r="I89" s="102"/>
      <c r="J89" s="216"/>
      <c r="K89" s="99"/>
      <c r="L89" s="100"/>
      <c r="M89" s="100"/>
      <c r="N89" s="100"/>
      <c r="O89" s="100"/>
      <c r="P89" s="131"/>
    </row>
    <row r="90" spans="1:16" ht="15.75" customHeight="1">
      <c r="A90" s="129">
        <v>51</v>
      </c>
      <c r="B90" s="35" t="s">
        <v>821</v>
      </c>
      <c r="C90" s="188" t="s">
        <v>995</v>
      </c>
      <c r="D90" s="149" t="s">
        <v>937</v>
      </c>
      <c r="E90" s="150">
        <v>254.6</v>
      </c>
      <c r="F90" s="58"/>
      <c r="G90" s="115"/>
      <c r="H90" s="115"/>
      <c r="I90" s="57"/>
      <c r="J90" s="57"/>
      <c r="K90" s="32"/>
      <c r="L90" s="34"/>
      <c r="M90" s="34"/>
      <c r="N90" s="34"/>
      <c r="O90" s="34"/>
      <c r="P90" s="130"/>
    </row>
    <row r="91" spans="1:16" ht="15.75" customHeight="1">
      <c r="A91" s="96" t="s">
        <v>131</v>
      </c>
      <c r="B91" s="135" t="s">
        <v>821</v>
      </c>
      <c r="C91" s="153" t="s">
        <v>996</v>
      </c>
      <c r="D91" s="151" t="s">
        <v>485</v>
      </c>
      <c r="E91" s="152">
        <v>25.46</v>
      </c>
      <c r="F91" s="102"/>
      <c r="G91" s="98"/>
      <c r="H91" s="98"/>
      <c r="I91" s="102"/>
      <c r="J91" s="216"/>
      <c r="K91" s="99"/>
      <c r="L91" s="100"/>
      <c r="M91" s="100"/>
      <c r="N91" s="100"/>
      <c r="O91" s="100"/>
      <c r="P91" s="131"/>
    </row>
    <row r="92" spans="1:16" ht="15.75" customHeight="1">
      <c r="A92" s="120" t="s">
        <v>132</v>
      </c>
      <c r="B92" s="135" t="s">
        <v>821</v>
      </c>
      <c r="C92" s="153" t="s">
        <v>997</v>
      </c>
      <c r="D92" s="151" t="s">
        <v>938</v>
      </c>
      <c r="E92" s="152">
        <v>7.64</v>
      </c>
      <c r="F92" s="102"/>
      <c r="G92" s="98"/>
      <c r="H92" s="98"/>
      <c r="I92" s="101"/>
      <c r="J92" s="216"/>
      <c r="K92" s="99"/>
      <c r="L92" s="100"/>
      <c r="M92" s="100"/>
      <c r="N92" s="100"/>
      <c r="O92" s="100"/>
      <c r="P92" s="131"/>
    </row>
    <row r="93" spans="1:16" ht="15.75" customHeight="1">
      <c r="A93" s="28">
        <v>52</v>
      </c>
      <c r="B93" s="35" t="s">
        <v>821</v>
      </c>
      <c r="C93" s="188" t="s">
        <v>818</v>
      </c>
      <c r="D93" s="149" t="s">
        <v>937</v>
      </c>
      <c r="E93" s="150">
        <v>3</v>
      </c>
      <c r="F93" s="58"/>
      <c r="G93" s="115"/>
      <c r="H93" s="115"/>
      <c r="I93" s="103"/>
      <c r="J93" s="110"/>
      <c r="K93" s="32"/>
      <c r="L93" s="34"/>
      <c r="M93" s="34"/>
      <c r="N93" s="34"/>
      <c r="O93" s="34"/>
      <c r="P93" s="130"/>
    </row>
    <row r="94" spans="1:16" ht="15.75" customHeight="1">
      <c r="A94" s="129">
        <v>53</v>
      </c>
      <c r="B94" s="35" t="s">
        <v>821</v>
      </c>
      <c r="C94" s="188" t="s">
        <v>998</v>
      </c>
      <c r="D94" s="149" t="s">
        <v>486</v>
      </c>
      <c r="E94" s="150">
        <v>1</v>
      </c>
      <c r="F94" s="56"/>
      <c r="G94" s="115"/>
      <c r="H94" s="115"/>
      <c r="I94" s="56"/>
      <c r="J94" s="59"/>
      <c r="K94" s="32"/>
      <c r="L94" s="34"/>
      <c r="M94" s="34"/>
      <c r="N94" s="34"/>
      <c r="O94" s="34"/>
      <c r="P94" s="130"/>
    </row>
    <row r="95" spans="1:16" ht="32.25" customHeight="1">
      <c r="A95" s="129">
        <v>54</v>
      </c>
      <c r="B95" s="35" t="s">
        <v>821</v>
      </c>
      <c r="C95" s="188" t="s">
        <v>999</v>
      </c>
      <c r="D95" s="149" t="s">
        <v>933</v>
      </c>
      <c r="E95" s="150">
        <v>2</v>
      </c>
      <c r="F95" s="58"/>
      <c r="G95" s="31"/>
      <c r="H95" s="31"/>
      <c r="I95" s="57"/>
      <c r="J95" s="57"/>
      <c r="K95" s="32"/>
      <c r="L95" s="34"/>
      <c r="M95" s="34"/>
      <c r="N95" s="34"/>
      <c r="O95" s="34"/>
      <c r="P95" s="130"/>
    </row>
    <row r="96" spans="1:16" ht="32.25" customHeight="1">
      <c r="A96" s="129">
        <v>55</v>
      </c>
      <c r="B96" s="35" t="s">
        <v>821</v>
      </c>
      <c r="C96" s="188" t="s">
        <v>1000</v>
      </c>
      <c r="D96" s="149" t="s">
        <v>933</v>
      </c>
      <c r="E96" s="150">
        <v>1</v>
      </c>
      <c r="F96" s="31"/>
      <c r="G96" s="31"/>
      <c r="H96" s="31"/>
      <c r="I96" s="34"/>
      <c r="J96" s="34"/>
      <c r="K96" s="32"/>
      <c r="L96" s="34"/>
      <c r="M96" s="34"/>
      <c r="N96" s="34"/>
      <c r="O96" s="34"/>
      <c r="P96" s="130"/>
    </row>
    <row r="97" spans="1:16" ht="15.75" customHeight="1">
      <c r="A97" s="145"/>
      <c r="B97" s="144"/>
      <c r="C97" s="219" t="s">
        <v>1001</v>
      </c>
      <c r="D97" s="136"/>
      <c r="E97" s="134"/>
      <c r="F97" s="132"/>
      <c r="G97" s="132"/>
      <c r="H97" s="132"/>
      <c r="I97" s="132"/>
      <c r="J97" s="132"/>
      <c r="K97" s="132"/>
      <c r="L97" s="132"/>
      <c r="M97" s="132"/>
      <c r="N97" s="132"/>
      <c r="O97" s="132"/>
      <c r="P97" s="168"/>
    </row>
    <row r="98" spans="1:16" ht="83.25" customHeight="1">
      <c r="A98" s="28">
        <v>1</v>
      </c>
      <c r="B98" s="33" t="s">
        <v>819</v>
      </c>
      <c r="C98" s="188" t="s">
        <v>1002</v>
      </c>
      <c r="D98" s="149" t="s">
        <v>483</v>
      </c>
      <c r="E98" s="150">
        <v>2116.1</v>
      </c>
      <c r="F98" s="110"/>
      <c r="G98" s="110"/>
      <c r="H98" s="110"/>
      <c r="I98" s="110"/>
      <c r="J98" s="110"/>
      <c r="K98" s="32"/>
      <c r="L98" s="34"/>
      <c r="M98" s="34"/>
      <c r="N98" s="34"/>
      <c r="O98" s="34"/>
      <c r="P98" s="130"/>
    </row>
    <row r="99" spans="1:16" ht="49.5" customHeight="1">
      <c r="A99" s="120" t="s">
        <v>884</v>
      </c>
      <c r="B99" s="97" t="s">
        <v>819</v>
      </c>
      <c r="C99" s="153" t="s">
        <v>0</v>
      </c>
      <c r="D99" s="151" t="s">
        <v>483</v>
      </c>
      <c r="E99" s="152">
        <v>2116.1</v>
      </c>
      <c r="F99" s="112"/>
      <c r="G99" s="112"/>
      <c r="H99" s="112"/>
      <c r="I99" s="112"/>
      <c r="J99" s="112"/>
      <c r="K99" s="99"/>
      <c r="L99" s="100"/>
      <c r="M99" s="100"/>
      <c r="N99" s="100"/>
      <c r="O99" s="100"/>
      <c r="P99" s="131"/>
    </row>
    <row r="100" spans="1:16" ht="36" customHeight="1">
      <c r="A100" s="120" t="s">
        <v>885</v>
      </c>
      <c r="B100" s="97" t="s">
        <v>819</v>
      </c>
      <c r="C100" s="153" t="s">
        <v>776</v>
      </c>
      <c r="D100" s="151" t="s">
        <v>485</v>
      </c>
      <c r="E100" s="152">
        <v>1996.75</v>
      </c>
      <c r="F100" s="112"/>
      <c r="G100" s="112"/>
      <c r="H100" s="112"/>
      <c r="I100" s="112"/>
      <c r="J100" s="112"/>
      <c r="K100" s="99"/>
      <c r="L100" s="100"/>
      <c r="M100" s="100"/>
      <c r="N100" s="100"/>
      <c r="O100" s="100"/>
      <c r="P100" s="131"/>
    </row>
    <row r="101" spans="1:16" ht="83.25" customHeight="1">
      <c r="A101" s="129">
        <v>2</v>
      </c>
      <c r="B101" s="33" t="s">
        <v>819</v>
      </c>
      <c r="C101" s="188" t="s">
        <v>1</v>
      </c>
      <c r="D101" s="149" t="s">
        <v>483</v>
      </c>
      <c r="E101" s="150">
        <v>142.4</v>
      </c>
      <c r="F101" s="110"/>
      <c r="G101" s="110"/>
      <c r="H101" s="110"/>
      <c r="I101" s="110"/>
      <c r="J101" s="110"/>
      <c r="K101" s="32"/>
      <c r="L101" s="34"/>
      <c r="M101" s="34"/>
      <c r="N101" s="34"/>
      <c r="O101" s="34"/>
      <c r="P101" s="130"/>
    </row>
    <row r="102" spans="1:16" ht="47.25" customHeight="1">
      <c r="A102" s="96" t="s">
        <v>897</v>
      </c>
      <c r="B102" s="97" t="s">
        <v>819</v>
      </c>
      <c r="C102" s="153" t="s">
        <v>2</v>
      </c>
      <c r="D102" s="151" t="s">
        <v>483</v>
      </c>
      <c r="E102" s="152">
        <v>142.4</v>
      </c>
      <c r="F102" s="112"/>
      <c r="G102" s="112"/>
      <c r="H102" s="112"/>
      <c r="I102" s="112"/>
      <c r="J102" s="112"/>
      <c r="K102" s="99"/>
      <c r="L102" s="100"/>
      <c r="M102" s="100"/>
      <c r="N102" s="100"/>
      <c r="O102" s="100"/>
      <c r="P102" s="131"/>
    </row>
    <row r="103" spans="1:16" ht="32.25" customHeight="1">
      <c r="A103" s="96" t="s">
        <v>898</v>
      </c>
      <c r="B103" s="97" t="s">
        <v>819</v>
      </c>
      <c r="C103" s="153" t="s">
        <v>776</v>
      </c>
      <c r="D103" s="151" t="s">
        <v>485</v>
      </c>
      <c r="E103" s="152">
        <v>127.43</v>
      </c>
      <c r="F103" s="112"/>
      <c r="G103" s="112"/>
      <c r="H103" s="112"/>
      <c r="I103" s="112"/>
      <c r="J103" s="112"/>
      <c r="K103" s="99"/>
      <c r="L103" s="100"/>
      <c r="M103" s="100"/>
      <c r="N103" s="100"/>
      <c r="O103" s="100"/>
      <c r="P103" s="131"/>
    </row>
    <row r="104" spans="1:16" ht="84.75" customHeight="1">
      <c r="A104" s="28">
        <v>3</v>
      </c>
      <c r="B104" s="33" t="s">
        <v>819</v>
      </c>
      <c r="C104" s="188" t="s">
        <v>3</v>
      </c>
      <c r="D104" s="149" t="s">
        <v>483</v>
      </c>
      <c r="E104" s="150">
        <v>14.6</v>
      </c>
      <c r="F104" s="110"/>
      <c r="G104" s="110"/>
      <c r="H104" s="110"/>
      <c r="I104" s="110"/>
      <c r="J104" s="110"/>
      <c r="K104" s="32"/>
      <c r="L104" s="34"/>
      <c r="M104" s="34"/>
      <c r="N104" s="34"/>
      <c r="O104" s="34"/>
      <c r="P104" s="130"/>
    </row>
    <row r="105" spans="1:16" ht="49.5" customHeight="1">
      <c r="A105" s="96" t="s">
        <v>906</v>
      </c>
      <c r="B105" s="97" t="s">
        <v>819</v>
      </c>
      <c r="C105" s="153" t="s">
        <v>4</v>
      </c>
      <c r="D105" s="151" t="s">
        <v>483</v>
      </c>
      <c r="E105" s="152">
        <v>14.6</v>
      </c>
      <c r="F105" s="110"/>
      <c r="G105" s="110"/>
      <c r="H105" s="110"/>
      <c r="I105" s="110"/>
      <c r="J105" s="110"/>
      <c r="K105" s="99"/>
      <c r="L105" s="100"/>
      <c r="M105" s="100"/>
      <c r="N105" s="100"/>
      <c r="O105" s="100"/>
      <c r="P105" s="131"/>
    </row>
    <row r="106" spans="1:16" ht="32.25" customHeight="1">
      <c r="A106" s="96" t="s">
        <v>907</v>
      </c>
      <c r="B106" s="97" t="s">
        <v>819</v>
      </c>
      <c r="C106" s="153" t="s">
        <v>776</v>
      </c>
      <c r="D106" s="151" t="s">
        <v>485</v>
      </c>
      <c r="E106" s="152">
        <v>12.13</v>
      </c>
      <c r="F106" s="98"/>
      <c r="G106" s="98"/>
      <c r="H106" s="112"/>
      <c r="I106" s="112"/>
      <c r="J106" s="112"/>
      <c r="K106" s="99"/>
      <c r="L106" s="100"/>
      <c r="M106" s="100"/>
      <c r="N106" s="100"/>
      <c r="O106" s="100"/>
      <c r="P106" s="131"/>
    </row>
    <row r="107" spans="1:16" ht="51" customHeight="1">
      <c r="A107" s="28">
        <v>4</v>
      </c>
      <c r="B107" s="33" t="s">
        <v>819</v>
      </c>
      <c r="C107" s="188" t="s">
        <v>5</v>
      </c>
      <c r="D107" s="149" t="s">
        <v>483</v>
      </c>
      <c r="E107" s="150">
        <v>31.5</v>
      </c>
      <c r="F107" s="110"/>
      <c r="G107" s="110"/>
      <c r="H107" s="110"/>
      <c r="I107" s="110"/>
      <c r="J107" s="110"/>
      <c r="K107" s="32"/>
      <c r="L107" s="34"/>
      <c r="M107" s="34"/>
      <c r="N107" s="34"/>
      <c r="O107" s="34"/>
      <c r="P107" s="130"/>
    </row>
    <row r="108" spans="1:16" ht="48" customHeight="1">
      <c r="A108" s="96" t="s">
        <v>916</v>
      </c>
      <c r="B108" s="97" t="s">
        <v>819</v>
      </c>
      <c r="C108" s="153" t="s">
        <v>6</v>
      </c>
      <c r="D108" s="151" t="s">
        <v>483</v>
      </c>
      <c r="E108" s="152">
        <v>31.5</v>
      </c>
      <c r="F108" s="111"/>
      <c r="G108" s="111"/>
      <c r="H108" s="111"/>
      <c r="I108" s="112"/>
      <c r="J108" s="111"/>
      <c r="K108" s="99"/>
      <c r="L108" s="100"/>
      <c r="M108" s="100"/>
      <c r="N108" s="100"/>
      <c r="O108" s="100"/>
      <c r="P108" s="131"/>
    </row>
    <row r="109" spans="1:16" ht="15.75" customHeight="1">
      <c r="A109" s="96" t="s">
        <v>917</v>
      </c>
      <c r="B109" s="97" t="s">
        <v>819</v>
      </c>
      <c r="C109" s="153" t="s">
        <v>7</v>
      </c>
      <c r="D109" s="151" t="s">
        <v>483</v>
      </c>
      <c r="E109" s="152">
        <v>31.5</v>
      </c>
      <c r="F109" s="102"/>
      <c r="G109" s="111"/>
      <c r="H109" s="111"/>
      <c r="I109" s="111"/>
      <c r="J109" s="111"/>
      <c r="K109" s="99"/>
      <c r="L109" s="100"/>
      <c r="M109" s="100"/>
      <c r="N109" s="100"/>
      <c r="O109" s="100"/>
      <c r="P109" s="131"/>
    </row>
    <row r="110" spans="1:16" ht="32.25" customHeight="1">
      <c r="A110" s="96" t="s">
        <v>918</v>
      </c>
      <c r="B110" s="97" t="s">
        <v>819</v>
      </c>
      <c r="C110" s="153" t="s">
        <v>8</v>
      </c>
      <c r="D110" s="151" t="s">
        <v>484</v>
      </c>
      <c r="E110" s="152">
        <v>57</v>
      </c>
      <c r="F110" s="111"/>
      <c r="G110" s="111"/>
      <c r="H110" s="111"/>
      <c r="I110" s="111"/>
      <c r="J110" s="111"/>
      <c r="K110" s="99"/>
      <c r="L110" s="100"/>
      <c r="M110" s="100"/>
      <c r="N110" s="100"/>
      <c r="O110" s="100"/>
      <c r="P110" s="131"/>
    </row>
    <row r="111" spans="1:16" ht="97.5" customHeight="1">
      <c r="A111" s="28">
        <v>5</v>
      </c>
      <c r="B111" s="33" t="s">
        <v>819</v>
      </c>
      <c r="C111" s="188" t="s">
        <v>9</v>
      </c>
      <c r="D111" s="149" t="s">
        <v>487</v>
      </c>
      <c r="E111" s="150">
        <v>2</v>
      </c>
      <c r="F111" s="110"/>
      <c r="G111" s="110"/>
      <c r="H111" s="110"/>
      <c r="I111" s="110"/>
      <c r="J111" s="110"/>
      <c r="K111" s="32"/>
      <c r="L111" s="34"/>
      <c r="M111" s="34"/>
      <c r="N111" s="34"/>
      <c r="O111" s="34"/>
      <c r="P111" s="130"/>
    </row>
    <row r="112" spans="1:16" ht="86.25" customHeight="1">
      <c r="A112" s="120" t="s">
        <v>920</v>
      </c>
      <c r="B112" s="97" t="s">
        <v>819</v>
      </c>
      <c r="C112" s="153" t="s">
        <v>10</v>
      </c>
      <c r="D112" s="151" t="s">
        <v>487</v>
      </c>
      <c r="E112" s="152">
        <v>2</v>
      </c>
      <c r="F112" s="110"/>
      <c r="G112" s="110"/>
      <c r="H112" s="110"/>
      <c r="I112" s="112"/>
      <c r="J112" s="110"/>
      <c r="K112" s="99"/>
      <c r="L112" s="100"/>
      <c r="M112" s="100"/>
      <c r="N112" s="100"/>
      <c r="O112" s="100"/>
      <c r="P112" s="131"/>
    </row>
    <row r="113" spans="1:16" ht="15.75" customHeight="1">
      <c r="A113" s="96" t="s">
        <v>921</v>
      </c>
      <c r="B113" s="97" t="s">
        <v>819</v>
      </c>
      <c r="C113" s="153" t="s">
        <v>11</v>
      </c>
      <c r="D113" s="151" t="s">
        <v>485</v>
      </c>
      <c r="E113" s="152">
        <v>1</v>
      </c>
      <c r="F113" s="110"/>
      <c r="G113" s="110"/>
      <c r="H113" s="111"/>
      <c r="I113" s="111"/>
      <c r="J113" s="111"/>
      <c r="K113" s="99"/>
      <c r="L113" s="100"/>
      <c r="M113" s="100"/>
      <c r="N113" s="100"/>
      <c r="O113" s="100"/>
      <c r="P113" s="131"/>
    </row>
    <row r="114" spans="1:16" ht="15.75" customHeight="1">
      <c r="A114" s="96" t="s">
        <v>922</v>
      </c>
      <c r="B114" s="97" t="s">
        <v>819</v>
      </c>
      <c r="C114" s="153" t="s">
        <v>12</v>
      </c>
      <c r="D114" s="151" t="s">
        <v>485</v>
      </c>
      <c r="E114" s="152">
        <v>0.46</v>
      </c>
      <c r="F114" s="110"/>
      <c r="G114" s="110"/>
      <c r="H114" s="111"/>
      <c r="I114" s="111"/>
      <c r="J114" s="111"/>
      <c r="K114" s="99"/>
      <c r="L114" s="100"/>
      <c r="M114" s="100"/>
      <c r="N114" s="100"/>
      <c r="O114" s="100"/>
      <c r="P114" s="131"/>
    </row>
    <row r="115" spans="1:16" ht="33" customHeight="1">
      <c r="A115" s="96" t="s">
        <v>923</v>
      </c>
      <c r="B115" s="97" t="s">
        <v>819</v>
      </c>
      <c r="C115" s="153" t="s">
        <v>13</v>
      </c>
      <c r="D115" s="151" t="s">
        <v>485</v>
      </c>
      <c r="E115" s="152">
        <v>0.6</v>
      </c>
      <c r="F115" s="111"/>
      <c r="G115" s="111"/>
      <c r="H115" s="111"/>
      <c r="I115" s="111"/>
      <c r="J115" s="111"/>
      <c r="K115" s="99"/>
      <c r="L115" s="100"/>
      <c r="M115" s="100"/>
      <c r="N115" s="100"/>
      <c r="O115" s="100"/>
      <c r="P115" s="131"/>
    </row>
    <row r="116" spans="1:16" ht="98.25" customHeight="1">
      <c r="A116" s="28">
        <v>6</v>
      </c>
      <c r="B116" s="33" t="s">
        <v>819</v>
      </c>
      <c r="C116" s="188" t="s">
        <v>14</v>
      </c>
      <c r="D116" s="149" t="s">
        <v>487</v>
      </c>
      <c r="E116" s="150">
        <v>1</v>
      </c>
      <c r="F116" s="115"/>
      <c r="G116" s="115"/>
      <c r="H116" s="110"/>
      <c r="I116" s="115"/>
      <c r="J116" s="115"/>
      <c r="K116" s="32"/>
      <c r="L116" s="34"/>
      <c r="M116" s="34"/>
      <c r="N116" s="34"/>
      <c r="O116" s="34"/>
      <c r="P116" s="130"/>
    </row>
    <row r="117" spans="1:16" ht="84.75" customHeight="1">
      <c r="A117" s="96" t="s">
        <v>823</v>
      </c>
      <c r="B117" s="97" t="s">
        <v>819</v>
      </c>
      <c r="C117" s="153" t="s">
        <v>15</v>
      </c>
      <c r="D117" s="151" t="s">
        <v>487</v>
      </c>
      <c r="E117" s="152">
        <v>1</v>
      </c>
      <c r="F117" s="112"/>
      <c r="G117" s="112"/>
      <c r="H117" s="112"/>
      <c r="I117" s="112"/>
      <c r="J117" s="112"/>
      <c r="K117" s="99"/>
      <c r="L117" s="100"/>
      <c r="M117" s="100"/>
      <c r="N117" s="100"/>
      <c r="O117" s="100"/>
      <c r="P117" s="131"/>
    </row>
    <row r="118" spans="1:16" ht="15.75" customHeight="1">
      <c r="A118" s="120" t="s">
        <v>824</v>
      </c>
      <c r="B118" s="97" t="s">
        <v>819</v>
      </c>
      <c r="C118" s="153" t="s">
        <v>11</v>
      </c>
      <c r="D118" s="151" t="s">
        <v>485</v>
      </c>
      <c r="E118" s="152">
        <v>0.5</v>
      </c>
      <c r="F118" s="110"/>
      <c r="G118" s="110"/>
      <c r="H118" s="111"/>
      <c r="I118" s="111"/>
      <c r="J118" s="111"/>
      <c r="K118" s="99"/>
      <c r="L118" s="100"/>
      <c r="M118" s="100"/>
      <c r="N118" s="100"/>
      <c r="O118" s="100"/>
      <c r="P118" s="131"/>
    </row>
    <row r="119" spans="1:16" ht="15.75" customHeight="1">
      <c r="A119" s="96" t="s">
        <v>825</v>
      </c>
      <c r="B119" s="97" t="s">
        <v>819</v>
      </c>
      <c r="C119" s="153" t="s">
        <v>12</v>
      </c>
      <c r="D119" s="151" t="s">
        <v>485</v>
      </c>
      <c r="E119" s="152">
        <v>0.23</v>
      </c>
      <c r="F119" s="110"/>
      <c r="G119" s="110"/>
      <c r="H119" s="111"/>
      <c r="I119" s="111"/>
      <c r="J119" s="111"/>
      <c r="K119" s="99"/>
      <c r="L119" s="100"/>
      <c r="M119" s="100"/>
      <c r="N119" s="100"/>
      <c r="O119" s="100"/>
      <c r="P119" s="131"/>
    </row>
    <row r="120" spans="1:16" ht="33" customHeight="1">
      <c r="A120" s="96" t="s">
        <v>826</v>
      </c>
      <c r="B120" s="97" t="s">
        <v>819</v>
      </c>
      <c r="C120" s="153" t="s">
        <v>13</v>
      </c>
      <c r="D120" s="151" t="s">
        <v>485</v>
      </c>
      <c r="E120" s="152">
        <v>0.3</v>
      </c>
      <c r="F120" s="111"/>
      <c r="G120" s="111"/>
      <c r="H120" s="111"/>
      <c r="I120" s="111"/>
      <c r="J120" s="111"/>
      <c r="K120" s="99"/>
      <c r="L120" s="100"/>
      <c r="M120" s="100"/>
      <c r="N120" s="100"/>
      <c r="O120" s="100"/>
      <c r="P120" s="131"/>
    </row>
    <row r="121" spans="1:16" ht="96.75" customHeight="1">
      <c r="A121" s="28">
        <v>7</v>
      </c>
      <c r="B121" s="33" t="s">
        <v>819</v>
      </c>
      <c r="C121" s="188" t="s">
        <v>16</v>
      </c>
      <c r="D121" s="149" t="s">
        <v>487</v>
      </c>
      <c r="E121" s="150">
        <v>1</v>
      </c>
      <c r="F121" s="110"/>
      <c r="G121" s="110"/>
      <c r="H121" s="110"/>
      <c r="I121" s="110"/>
      <c r="J121" s="110"/>
      <c r="K121" s="32"/>
      <c r="L121" s="34"/>
      <c r="M121" s="34"/>
      <c r="N121" s="34"/>
      <c r="O121" s="34"/>
      <c r="P121" s="130"/>
    </row>
    <row r="122" spans="1:16" ht="87.75" customHeight="1">
      <c r="A122" s="96" t="s">
        <v>827</v>
      </c>
      <c r="B122" s="97" t="s">
        <v>819</v>
      </c>
      <c r="C122" s="153" t="s">
        <v>17</v>
      </c>
      <c r="D122" s="151" t="s">
        <v>487</v>
      </c>
      <c r="E122" s="152">
        <v>1</v>
      </c>
      <c r="F122" s="110"/>
      <c r="G122" s="110"/>
      <c r="H122" s="110"/>
      <c r="I122" s="112"/>
      <c r="J122" s="110"/>
      <c r="K122" s="99"/>
      <c r="L122" s="100"/>
      <c r="M122" s="100"/>
      <c r="N122" s="100"/>
      <c r="O122" s="100"/>
      <c r="P122" s="131"/>
    </row>
    <row r="123" spans="1:16" ht="24.75" customHeight="1">
      <c r="A123" s="120" t="s">
        <v>828</v>
      </c>
      <c r="B123" s="97" t="s">
        <v>819</v>
      </c>
      <c r="C123" s="153" t="s">
        <v>11</v>
      </c>
      <c r="D123" s="151" t="s">
        <v>485</v>
      </c>
      <c r="E123" s="152">
        <v>0.5</v>
      </c>
      <c r="F123" s="110"/>
      <c r="G123" s="110"/>
      <c r="H123" s="111"/>
      <c r="I123" s="111"/>
      <c r="J123" s="111"/>
      <c r="K123" s="99"/>
      <c r="L123" s="100"/>
      <c r="M123" s="100"/>
      <c r="N123" s="100"/>
      <c r="O123" s="100"/>
      <c r="P123" s="131"/>
    </row>
    <row r="124" spans="1:16" ht="15.75" customHeight="1">
      <c r="A124" s="120" t="s">
        <v>829</v>
      </c>
      <c r="B124" s="97" t="s">
        <v>819</v>
      </c>
      <c r="C124" s="153" t="s">
        <v>12</v>
      </c>
      <c r="D124" s="151" t="s">
        <v>485</v>
      </c>
      <c r="E124" s="152">
        <v>0.23</v>
      </c>
      <c r="F124" s="110"/>
      <c r="G124" s="110"/>
      <c r="H124" s="111"/>
      <c r="I124" s="111"/>
      <c r="J124" s="111"/>
      <c r="K124" s="99"/>
      <c r="L124" s="100"/>
      <c r="M124" s="100"/>
      <c r="N124" s="100"/>
      <c r="O124" s="100"/>
      <c r="P124" s="131"/>
    </row>
    <row r="125" spans="1:16" ht="33" customHeight="1">
      <c r="A125" s="120" t="s">
        <v>830</v>
      </c>
      <c r="B125" s="97" t="s">
        <v>819</v>
      </c>
      <c r="C125" s="153" t="s">
        <v>13</v>
      </c>
      <c r="D125" s="151" t="s">
        <v>485</v>
      </c>
      <c r="E125" s="152">
        <v>0.3</v>
      </c>
      <c r="F125" s="111"/>
      <c r="G125" s="111"/>
      <c r="H125" s="111"/>
      <c r="I125" s="111"/>
      <c r="J125" s="111"/>
      <c r="K125" s="99"/>
      <c r="L125" s="100"/>
      <c r="M125" s="100"/>
      <c r="N125" s="100"/>
      <c r="O125" s="100"/>
      <c r="P125" s="131"/>
    </row>
    <row r="126" spans="1:16" ht="97.5" customHeight="1">
      <c r="A126" s="129">
        <v>8</v>
      </c>
      <c r="B126" s="33" t="s">
        <v>819</v>
      </c>
      <c r="C126" s="188" t="s">
        <v>18</v>
      </c>
      <c r="D126" s="149" t="s">
        <v>487</v>
      </c>
      <c r="E126" s="150">
        <v>12</v>
      </c>
      <c r="F126" s="110"/>
      <c r="G126" s="110"/>
      <c r="H126" s="110"/>
      <c r="I126" s="110"/>
      <c r="J126" s="110"/>
      <c r="K126" s="32"/>
      <c r="L126" s="34"/>
      <c r="M126" s="34"/>
      <c r="N126" s="34"/>
      <c r="O126" s="34"/>
      <c r="P126" s="130"/>
    </row>
    <row r="127" spans="1:16" ht="84" customHeight="1">
      <c r="A127" s="120" t="s">
        <v>831</v>
      </c>
      <c r="B127" s="97" t="s">
        <v>819</v>
      </c>
      <c r="C127" s="153" t="s">
        <v>19</v>
      </c>
      <c r="D127" s="151" t="s">
        <v>487</v>
      </c>
      <c r="E127" s="152">
        <v>12</v>
      </c>
      <c r="F127" s="110"/>
      <c r="G127" s="110"/>
      <c r="H127" s="110"/>
      <c r="I127" s="112"/>
      <c r="J127" s="110"/>
      <c r="K127" s="99"/>
      <c r="L127" s="100"/>
      <c r="M127" s="100"/>
      <c r="N127" s="100"/>
      <c r="O127" s="100"/>
      <c r="P127" s="131"/>
    </row>
    <row r="128" spans="1:16" ht="15.75" customHeight="1">
      <c r="A128" s="120" t="s">
        <v>832</v>
      </c>
      <c r="B128" s="97" t="s">
        <v>819</v>
      </c>
      <c r="C128" s="153" t="s">
        <v>11</v>
      </c>
      <c r="D128" s="151" t="s">
        <v>485</v>
      </c>
      <c r="E128" s="152">
        <v>6</v>
      </c>
      <c r="F128" s="110"/>
      <c r="G128" s="110"/>
      <c r="H128" s="111"/>
      <c r="I128" s="111"/>
      <c r="J128" s="111"/>
      <c r="K128" s="99"/>
      <c r="L128" s="100"/>
      <c r="M128" s="100"/>
      <c r="N128" s="100"/>
      <c r="O128" s="100"/>
      <c r="P128" s="131"/>
    </row>
    <row r="129" spans="1:16" ht="15.75" customHeight="1">
      <c r="A129" s="120" t="s">
        <v>833</v>
      </c>
      <c r="B129" s="97" t="s">
        <v>819</v>
      </c>
      <c r="C129" s="153" t="s">
        <v>12</v>
      </c>
      <c r="D129" s="151" t="s">
        <v>485</v>
      </c>
      <c r="E129" s="152">
        <v>2.76</v>
      </c>
      <c r="F129" s="110"/>
      <c r="G129" s="110"/>
      <c r="H129" s="111"/>
      <c r="I129" s="111"/>
      <c r="J129" s="111"/>
      <c r="K129" s="99"/>
      <c r="L129" s="100"/>
      <c r="M129" s="100"/>
      <c r="N129" s="100"/>
      <c r="O129" s="100"/>
      <c r="P129" s="131"/>
    </row>
    <row r="130" spans="1:16" ht="33" customHeight="1">
      <c r="A130" s="120" t="s">
        <v>834</v>
      </c>
      <c r="B130" s="97" t="s">
        <v>819</v>
      </c>
      <c r="C130" s="153" t="s">
        <v>13</v>
      </c>
      <c r="D130" s="151" t="s">
        <v>485</v>
      </c>
      <c r="E130" s="152">
        <v>3.6</v>
      </c>
      <c r="F130" s="111"/>
      <c r="G130" s="111"/>
      <c r="H130" s="111"/>
      <c r="I130" s="111"/>
      <c r="J130" s="111"/>
      <c r="K130" s="99"/>
      <c r="L130" s="100"/>
      <c r="M130" s="100"/>
      <c r="N130" s="100"/>
      <c r="O130" s="100"/>
      <c r="P130" s="131"/>
    </row>
    <row r="131" spans="1:16" ht="99" customHeight="1">
      <c r="A131" s="129">
        <v>9</v>
      </c>
      <c r="B131" s="33" t="s">
        <v>819</v>
      </c>
      <c r="C131" s="188" t="s">
        <v>20</v>
      </c>
      <c r="D131" s="149" t="s">
        <v>487</v>
      </c>
      <c r="E131" s="150">
        <v>1</v>
      </c>
      <c r="F131" s="110"/>
      <c r="G131" s="110"/>
      <c r="H131" s="110"/>
      <c r="I131" s="110"/>
      <c r="J131" s="110"/>
      <c r="K131" s="32"/>
      <c r="L131" s="34"/>
      <c r="M131" s="34"/>
      <c r="N131" s="34"/>
      <c r="O131" s="34"/>
      <c r="P131" s="130"/>
    </row>
    <row r="132" spans="1:16" ht="86.25" customHeight="1">
      <c r="A132" s="120" t="s">
        <v>835</v>
      </c>
      <c r="B132" s="97" t="s">
        <v>819</v>
      </c>
      <c r="C132" s="153" t="s">
        <v>21</v>
      </c>
      <c r="D132" s="151" t="s">
        <v>487</v>
      </c>
      <c r="E132" s="152">
        <v>1</v>
      </c>
      <c r="F132" s="110"/>
      <c r="G132" s="110"/>
      <c r="H132" s="110"/>
      <c r="I132" s="112"/>
      <c r="J132" s="110"/>
      <c r="K132" s="99"/>
      <c r="L132" s="100"/>
      <c r="M132" s="100"/>
      <c r="N132" s="100"/>
      <c r="O132" s="100"/>
      <c r="P132" s="131"/>
    </row>
    <row r="133" spans="1:16" ht="15.75" customHeight="1">
      <c r="A133" s="120" t="s">
        <v>836</v>
      </c>
      <c r="B133" s="97" t="s">
        <v>819</v>
      </c>
      <c r="C133" s="153" t="s">
        <v>11</v>
      </c>
      <c r="D133" s="151" t="s">
        <v>485</v>
      </c>
      <c r="E133" s="152">
        <v>0.8</v>
      </c>
      <c r="F133" s="110"/>
      <c r="G133" s="110"/>
      <c r="H133" s="111"/>
      <c r="I133" s="111"/>
      <c r="J133" s="111"/>
      <c r="K133" s="99"/>
      <c r="L133" s="100"/>
      <c r="M133" s="100"/>
      <c r="N133" s="100"/>
      <c r="O133" s="100"/>
      <c r="P133" s="131"/>
    </row>
    <row r="134" spans="1:16" ht="15.75" customHeight="1">
      <c r="A134" s="120" t="s">
        <v>837</v>
      </c>
      <c r="B134" s="97" t="s">
        <v>819</v>
      </c>
      <c r="C134" s="153" t="s">
        <v>12</v>
      </c>
      <c r="D134" s="151" t="s">
        <v>485</v>
      </c>
      <c r="E134" s="152">
        <v>0.23</v>
      </c>
      <c r="F134" s="110"/>
      <c r="G134" s="110"/>
      <c r="H134" s="111"/>
      <c r="I134" s="111"/>
      <c r="J134" s="111"/>
      <c r="K134" s="99"/>
      <c r="L134" s="100"/>
      <c r="M134" s="100"/>
      <c r="N134" s="100"/>
      <c r="O134" s="100"/>
      <c r="P134" s="131"/>
    </row>
    <row r="135" spans="1:16" ht="33" customHeight="1">
      <c r="A135" s="120" t="s">
        <v>838</v>
      </c>
      <c r="B135" s="97" t="s">
        <v>819</v>
      </c>
      <c r="C135" s="153" t="s">
        <v>13</v>
      </c>
      <c r="D135" s="151" t="s">
        <v>485</v>
      </c>
      <c r="E135" s="152">
        <v>0.3</v>
      </c>
      <c r="F135" s="111"/>
      <c r="G135" s="111"/>
      <c r="H135" s="111"/>
      <c r="I135" s="111"/>
      <c r="J135" s="111"/>
      <c r="K135" s="99"/>
      <c r="L135" s="100"/>
      <c r="M135" s="100"/>
      <c r="N135" s="100"/>
      <c r="O135" s="100"/>
      <c r="P135" s="131"/>
    </row>
    <row r="136" spans="1:16" ht="91.5" customHeight="1">
      <c r="A136" s="129">
        <v>10</v>
      </c>
      <c r="B136" s="33" t="s">
        <v>819</v>
      </c>
      <c r="C136" s="188" t="s">
        <v>22</v>
      </c>
      <c r="D136" s="149" t="s">
        <v>487</v>
      </c>
      <c r="E136" s="150">
        <v>2</v>
      </c>
      <c r="F136" s="110"/>
      <c r="G136" s="110"/>
      <c r="H136" s="110"/>
      <c r="I136" s="110"/>
      <c r="J136" s="110"/>
      <c r="K136" s="32"/>
      <c r="L136" s="34"/>
      <c r="M136" s="34"/>
      <c r="N136" s="34"/>
      <c r="O136" s="34"/>
      <c r="P136" s="130"/>
    </row>
    <row r="137" spans="1:16" ht="83.25" customHeight="1">
      <c r="A137" s="120" t="s">
        <v>839</v>
      </c>
      <c r="B137" s="97" t="s">
        <v>819</v>
      </c>
      <c r="C137" s="153" t="s">
        <v>23</v>
      </c>
      <c r="D137" s="151" t="s">
        <v>487</v>
      </c>
      <c r="E137" s="152">
        <v>2</v>
      </c>
      <c r="F137" s="110"/>
      <c r="G137" s="110"/>
      <c r="H137" s="110"/>
      <c r="I137" s="112"/>
      <c r="J137" s="110"/>
      <c r="K137" s="99"/>
      <c r="L137" s="100"/>
      <c r="M137" s="100"/>
      <c r="N137" s="100"/>
      <c r="O137" s="100"/>
      <c r="P137" s="131"/>
    </row>
    <row r="138" spans="1:16" ht="17.25" customHeight="1">
      <c r="A138" s="120" t="s">
        <v>840</v>
      </c>
      <c r="B138" s="97" t="s">
        <v>819</v>
      </c>
      <c r="C138" s="153" t="s">
        <v>12</v>
      </c>
      <c r="D138" s="151" t="s">
        <v>485</v>
      </c>
      <c r="E138" s="152">
        <v>0.46</v>
      </c>
      <c r="F138" s="110"/>
      <c r="G138" s="110"/>
      <c r="H138" s="111"/>
      <c r="I138" s="111"/>
      <c r="J138" s="111"/>
      <c r="K138" s="99"/>
      <c r="L138" s="100"/>
      <c r="M138" s="100"/>
      <c r="N138" s="100"/>
      <c r="O138" s="100"/>
      <c r="P138" s="131"/>
    </row>
    <row r="139" spans="1:16" ht="33" customHeight="1">
      <c r="A139" s="120" t="s">
        <v>841</v>
      </c>
      <c r="B139" s="97" t="s">
        <v>819</v>
      </c>
      <c r="C139" s="153" t="s">
        <v>13</v>
      </c>
      <c r="D139" s="151" t="s">
        <v>485</v>
      </c>
      <c r="E139" s="152">
        <v>0.6</v>
      </c>
      <c r="F139" s="111"/>
      <c r="G139" s="111"/>
      <c r="H139" s="111"/>
      <c r="I139" s="111"/>
      <c r="J139" s="111"/>
      <c r="K139" s="99"/>
      <c r="L139" s="100"/>
      <c r="M139" s="100"/>
      <c r="N139" s="100"/>
      <c r="O139" s="100"/>
      <c r="P139" s="131"/>
    </row>
    <row r="140" spans="1:16" ht="99" customHeight="1">
      <c r="A140" s="129">
        <v>11</v>
      </c>
      <c r="B140" s="33" t="s">
        <v>819</v>
      </c>
      <c r="C140" s="188" t="s">
        <v>24</v>
      </c>
      <c r="D140" s="149" t="s">
        <v>487</v>
      </c>
      <c r="E140" s="150">
        <v>4</v>
      </c>
      <c r="F140" s="110"/>
      <c r="G140" s="110"/>
      <c r="H140" s="110"/>
      <c r="I140" s="110"/>
      <c r="J140" s="110"/>
      <c r="K140" s="32"/>
      <c r="L140" s="34"/>
      <c r="M140" s="34"/>
      <c r="N140" s="34"/>
      <c r="O140" s="34"/>
      <c r="P140" s="130"/>
    </row>
    <row r="141" spans="1:16" ht="82.5" customHeight="1">
      <c r="A141" s="120" t="s">
        <v>133</v>
      </c>
      <c r="B141" s="97" t="s">
        <v>819</v>
      </c>
      <c r="C141" s="153" t="s">
        <v>25</v>
      </c>
      <c r="D141" s="151" t="s">
        <v>487</v>
      </c>
      <c r="E141" s="152">
        <v>4</v>
      </c>
      <c r="F141" s="110"/>
      <c r="G141" s="110"/>
      <c r="H141" s="110"/>
      <c r="I141" s="112"/>
      <c r="J141" s="110"/>
      <c r="K141" s="99"/>
      <c r="L141" s="100"/>
      <c r="M141" s="100"/>
      <c r="N141" s="100"/>
      <c r="O141" s="100"/>
      <c r="P141" s="131"/>
    </row>
    <row r="142" spans="1:16" ht="15.75" customHeight="1">
      <c r="A142" s="120" t="s">
        <v>134</v>
      </c>
      <c r="B142" s="97" t="s">
        <v>819</v>
      </c>
      <c r="C142" s="153" t="s">
        <v>11</v>
      </c>
      <c r="D142" s="151" t="s">
        <v>485</v>
      </c>
      <c r="E142" s="152">
        <v>2</v>
      </c>
      <c r="F142" s="110"/>
      <c r="G142" s="110"/>
      <c r="H142" s="111"/>
      <c r="I142" s="111"/>
      <c r="J142" s="111"/>
      <c r="K142" s="99"/>
      <c r="L142" s="100"/>
      <c r="M142" s="100"/>
      <c r="N142" s="100"/>
      <c r="O142" s="100"/>
      <c r="P142" s="131"/>
    </row>
    <row r="143" spans="1:16" ht="15.75" customHeight="1">
      <c r="A143" s="120" t="s">
        <v>135</v>
      </c>
      <c r="B143" s="97" t="s">
        <v>819</v>
      </c>
      <c r="C143" s="153" t="s">
        <v>12</v>
      </c>
      <c r="D143" s="151" t="s">
        <v>485</v>
      </c>
      <c r="E143" s="152">
        <v>0.92</v>
      </c>
      <c r="F143" s="110"/>
      <c r="G143" s="110"/>
      <c r="H143" s="111"/>
      <c r="I143" s="111"/>
      <c r="J143" s="111"/>
      <c r="K143" s="99"/>
      <c r="L143" s="100"/>
      <c r="M143" s="100"/>
      <c r="N143" s="100"/>
      <c r="O143" s="100"/>
      <c r="P143" s="131"/>
    </row>
    <row r="144" spans="1:16" ht="33" customHeight="1">
      <c r="A144" s="120" t="s">
        <v>136</v>
      </c>
      <c r="B144" s="97" t="s">
        <v>819</v>
      </c>
      <c r="C144" s="153" t="s">
        <v>13</v>
      </c>
      <c r="D144" s="151" t="s">
        <v>485</v>
      </c>
      <c r="E144" s="152">
        <v>1.2</v>
      </c>
      <c r="F144" s="111"/>
      <c r="G144" s="111"/>
      <c r="H144" s="111"/>
      <c r="I144" s="111"/>
      <c r="J144" s="111"/>
      <c r="K144" s="99"/>
      <c r="L144" s="100"/>
      <c r="M144" s="100"/>
      <c r="N144" s="100"/>
      <c r="O144" s="100"/>
      <c r="P144" s="131"/>
    </row>
    <row r="145" spans="1:16" ht="99" customHeight="1">
      <c r="A145" s="129">
        <v>12</v>
      </c>
      <c r="B145" s="33" t="s">
        <v>819</v>
      </c>
      <c r="C145" s="188" t="s">
        <v>26</v>
      </c>
      <c r="D145" s="149" t="s">
        <v>487</v>
      </c>
      <c r="E145" s="150">
        <v>2</v>
      </c>
      <c r="F145" s="110"/>
      <c r="G145" s="110"/>
      <c r="H145" s="110"/>
      <c r="I145" s="110"/>
      <c r="J145" s="110"/>
      <c r="K145" s="32"/>
      <c r="L145" s="34"/>
      <c r="M145" s="34"/>
      <c r="N145" s="34"/>
      <c r="O145" s="34"/>
      <c r="P145" s="130"/>
    </row>
    <row r="146" spans="1:16" ht="81" customHeight="1">
      <c r="A146" s="120" t="s">
        <v>137</v>
      </c>
      <c r="B146" s="97" t="s">
        <v>819</v>
      </c>
      <c r="C146" s="153" t="s">
        <v>27</v>
      </c>
      <c r="D146" s="151" t="s">
        <v>487</v>
      </c>
      <c r="E146" s="152">
        <v>2</v>
      </c>
      <c r="F146" s="110"/>
      <c r="G146" s="110"/>
      <c r="H146" s="110"/>
      <c r="I146" s="112"/>
      <c r="J146" s="110"/>
      <c r="K146" s="99"/>
      <c r="L146" s="100"/>
      <c r="M146" s="100"/>
      <c r="N146" s="100"/>
      <c r="O146" s="100"/>
      <c r="P146" s="131"/>
    </row>
    <row r="147" spans="1:16" ht="15.75" customHeight="1">
      <c r="A147" s="120" t="s">
        <v>138</v>
      </c>
      <c r="B147" s="97" t="s">
        <v>819</v>
      </c>
      <c r="C147" s="153" t="s">
        <v>11</v>
      </c>
      <c r="D147" s="151" t="s">
        <v>485</v>
      </c>
      <c r="E147" s="152">
        <v>1</v>
      </c>
      <c r="F147" s="110"/>
      <c r="G147" s="110"/>
      <c r="H147" s="111"/>
      <c r="I147" s="111"/>
      <c r="J147" s="111"/>
      <c r="K147" s="99"/>
      <c r="L147" s="100"/>
      <c r="M147" s="100"/>
      <c r="N147" s="100"/>
      <c r="O147" s="100"/>
      <c r="P147" s="131"/>
    </row>
    <row r="148" spans="1:16" ht="15.75" customHeight="1">
      <c r="A148" s="120" t="s">
        <v>139</v>
      </c>
      <c r="B148" s="97" t="s">
        <v>819</v>
      </c>
      <c r="C148" s="153" t="s">
        <v>12</v>
      </c>
      <c r="D148" s="151" t="s">
        <v>485</v>
      </c>
      <c r="E148" s="152">
        <v>0.46</v>
      </c>
      <c r="F148" s="110"/>
      <c r="G148" s="110"/>
      <c r="H148" s="111"/>
      <c r="I148" s="111"/>
      <c r="J148" s="111"/>
      <c r="K148" s="99"/>
      <c r="L148" s="100"/>
      <c r="M148" s="100"/>
      <c r="N148" s="100"/>
      <c r="O148" s="100"/>
      <c r="P148" s="131"/>
    </row>
    <row r="149" spans="1:16" ht="33" customHeight="1">
      <c r="A149" s="120" t="s">
        <v>140</v>
      </c>
      <c r="B149" s="97" t="s">
        <v>819</v>
      </c>
      <c r="C149" s="153" t="s">
        <v>13</v>
      </c>
      <c r="D149" s="151" t="s">
        <v>485</v>
      </c>
      <c r="E149" s="152">
        <v>0.6</v>
      </c>
      <c r="F149" s="111"/>
      <c r="G149" s="111"/>
      <c r="H149" s="111"/>
      <c r="I149" s="111"/>
      <c r="J149" s="111"/>
      <c r="K149" s="99"/>
      <c r="L149" s="100"/>
      <c r="M149" s="100"/>
      <c r="N149" s="100"/>
      <c r="O149" s="100"/>
      <c r="P149" s="131"/>
    </row>
    <row r="150" spans="1:16" ht="52.5" customHeight="1">
      <c r="A150" s="129">
        <v>13</v>
      </c>
      <c r="B150" s="33" t="s">
        <v>819</v>
      </c>
      <c r="C150" s="188" t="s">
        <v>28</v>
      </c>
      <c r="D150" s="149" t="s">
        <v>487</v>
      </c>
      <c r="E150" s="150">
        <v>7</v>
      </c>
      <c r="F150" s="115"/>
      <c r="G150" s="115"/>
      <c r="H150" s="110"/>
      <c r="I150" s="115"/>
      <c r="J150" s="115"/>
      <c r="K150" s="32"/>
      <c r="L150" s="34"/>
      <c r="M150" s="34"/>
      <c r="N150" s="34"/>
      <c r="O150" s="34"/>
      <c r="P150" s="130"/>
    </row>
    <row r="151" spans="1:16" ht="33" customHeight="1">
      <c r="A151" s="120" t="s">
        <v>141</v>
      </c>
      <c r="B151" s="97" t="s">
        <v>819</v>
      </c>
      <c r="C151" s="153" t="s">
        <v>29</v>
      </c>
      <c r="D151" s="151" t="s">
        <v>487</v>
      </c>
      <c r="E151" s="152">
        <v>7</v>
      </c>
      <c r="F151" s="111"/>
      <c r="G151" s="111"/>
      <c r="H151" s="111"/>
      <c r="I151" s="111"/>
      <c r="J151" s="111"/>
      <c r="K151" s="99"/>
      <c r="L151" s="100"/>
      <c r="M151" s="100"/>
      <c r="N151" s="100"/>
      <c r="O151" s="100"/>
      <c r="P151" s="131"/>
    </row>
    <row r="152" spans="1:16" ht="16.5" customHeight="1">
      <c r="A152" s="120" t="s">
        <v>142</v>
      </c>
      <c r="B152" s="97" t="s">
        <v>819</v>
      </c>
      <c r="C152" s="153" t="s">
        <v>11</v>
      </c>
      <c r="D152" s="151" t="s">
        <v>485</v>
      </c>
      <c r="E152" s="152">
        <v>2.1</v>
      </c>
      <c r="F152" s="110"/>
      <c r="G152" s="110"/>
      <c r="H152" s="111"/>
      <c r="I152" s="111"/>
      <c r="J152" s="111"/>
      <c r="K152" s="99"/>
      <c r="L152" s="100"/>
      <c r="M152" s="100"/>
      <c r="N152" s="100"/>
      <c r="O152" s="100"/>
      <c r="P152" s="131"/>
    </row>
    <row r="153" spans="1:16" ht="33" customHeight="1">
      <c r="A153" s="120" t="s">
        <v>143</v>
      </c>
      <c r="B153" s="97" t="s">
        <v>819</v>
      </c>
      <c r="C153" s="153" t="s">
        <v>30</v>
      </c>
      <c r="D153" s="151" t="s">
        <v>485</v>
      </c>
      <c r="E153" s="152">
        <v>0.63</v>
      </c>
      <c r="F153" s="111"/>
      <c r="G153" s="111"/>
      <c r="H153" s="111"/>
      <c r="I153" s="111"/>
      <c r="J153" s="111"/>
      <c r="K153" s="99"/>
      <c r="L153" s="100"/>
      <c r="M153" s="100"/>
      <c r="N153" s="100"/>
      <c r="O153" s="100"/>
      <c r="P153" s="131"/>
    </row>
    <row r="154" spans="1:16" ht="51" customHeight="1">
      <c r="A154" s="129">
        <v>14</v>
      </c>
      <c r="B154" s="33" t="s">
        <v>819</v>
      </c>
      <c r="C154" s="188" t="s">
        <v>31</v>
      </c>
      <c r="D154" s="149" t="s">
        <v>487</v>
      </c>
      <c r="E154" s="150">
        <v>21</v>
      </c>
      <c r="F154" s="115"/>
      <c r="G154" s="115"/>
      <c r="H154" s="110"/>
      <c r="I154" s="115"/>
      <c r="J154" s="115"/>
      <c r="K154" s="32"/>
      <c r="L154" s="34"/>
      <c r="M154" s="34"/>
      <c r="N154" s="34"/>
      <c r="O154" s="34"/>
      <c r="P154" s="130"/>
    </row>
    <row r="155" spans="1:16" ht="33" customHeight="1">
      <c r="A155" s="120" t="s">
        <v>144</v>
      </c>
      <c r="B155" s="97" t="s">
        <v>819</v>
      </c>
      <c r="C155" s="153" t="s">
        <v>32</v>
      </c>
      <c r="D155" s="151" t="s">
        <v>487</v>
      </c>
      <c r="E155" s="152">
        <v>21</v>
      </c>
      <c r="F155" s="111"/>
      <c r="G155" s="111"/>
      <c r="H155" s="111"/>
      <c r="I155" s="111"/>
      <c r="J155" s="111"/>
      <c r="K155" s="99"/>
      <c r="L155" s="100"/>
      <c r="M155" s="100"/>
      <c r="N155" s="100"/>
      <c r="O155" s="100"/>
      <c r="P155" s="131"/>
    </row>
    <row r="156" spans="1:16" ht="16.5" customHeight="1">
      <c r="A156" s="120" t="s">
        <v>145</v>
      </c>
      <c r="B156" s="97" t="s">
        <v>819</v>
      </c>
      <c r="C156" s="153" t="s">
        <v>11</v>
      </c>
      <c r="D156" s="151" t="s">
        <v>485</v>
      </c>
      <c r="E156" s="152">
        <v>6.3</v>
      </c>
      <c r="F156" s="110"/>
      <c r="G156" s="110"/>
      <c r="H156" s="111"/>
      <c r="I156" s="111"/>
      <c r="J156" s="111"/>
      <c r="K156" s="99"/>
      <c r="L156" s="100"/>
      <c r="M156" s="100"/>
      <c r="N156" s="100"/>
      <c r="O156" s="100"/>
      <c r="P156" s="131"/>
    </row>
    <row r="157" spans="1:16" ht="33" customHeight="1">
      <c r="A157" s="120" t="s">
        <v>146</v>
      </c>
      <c r="B157" s="97" t="s">
        <v>819</v>
      </c>
      <c r="C157" s="153" t="s">
        <v>30</v>
      </c>
      <c r="D157" s="151" t="s">
        <v>485</v>
      </c>
      <c r="E157" s="152">
        <v>1.89</v>
      </c>
      <c r="F157" s="111"/>
      <c r="G157" s="111"/>
      <c r="H157" s="111"/>
      <c r="I157" s="111"/>
      <c r="J157" s="111"/>
      <c r="K157" s="99"/>
      <c r="L157" s="100"/>
      <c r="M157" s="100"/>
      <c r="N157" s="100"/>
      <c r="O157" s="100"/>
      <c r="P157" s="131"/>
    </row>
    <row r="158" spans="1:16" ht="51" customHeight="1">
      <c r="A158" s="129">
        <v>15</v>
      </c>
      <c r="B158" s="33" t="s">
        <v>819</v>
      </c>
      <c r="C158" s="188" t="s">
        <v>33</v>
      </c>
      <c r="D158" s="149" t="s">
        <v>487</v>
      </c>
      <c r="E158" s="150">
        <v>8</v>
      </c>
      <c r="F158" s="115"/>
      <c r="G158" s="115"/>
      <c r="H158" s="110"/>
      <c r="I158" s="115"/>
      <c r="J158" s="115"/>
      <c r="K158" s="32"/>
      <c r="L158" s="34"/>
      <c r="M158" s="34"/>
      <c r="N158" s="34"/>
      <c r="O158" s="34"/>
      <c r="P158" s="130"/>
    </row>
    <row r="159" spans="1:16" ht="33" customHeight="1">
      <c r="A159" s="120" t="s">
        <v>147</v>
      </c>
      <c r="B159" s="97" t="s">
        <v>819</v>
      </c>
      <c r="C159" s="153" t="s">
        <v>34</v>
      </c>
      <c r="D159" s="151" t="s">
        <v>487</v>
      </c>
      <c r="E159" s="152">
        <v>8</v>
      </c>
      <c r="F159" s="111"/>
      <c r="G159" s="111"/>
      <c r="H159" s="111"/>
      <c r="I159" s="111"/>
      <c r="J159" s="111"/>
      <c r="K159" s="99"/>
      <c r="L159" s="100"/>
      <c r="M159" s="100"/>
      <c r="N159" s="100"/>
      <c r="O159" s="100"/>
      <c r="P159" s="131"/>
    </row>
    <row r="160" spans="1:16" ht="16.5" customHeight="1">
      <c r="A160" s="120" t="s">
        <v>148</v>
      </c>
      <c r="B160" s="97" t="s">
        <v>819</v>
      </c>
      <c r="C160" s="153" t="s">
        <v>11</v>
      </c>
      <c r="D160" s="151" t="s">
        <v>485</v>
      </c>
      <c r="E160" s="152">
        <v>2.4</v>
      </c>
      <c r="F160" s="110"/>
      <c r="G160" s="110"/>
      <c r="H160" s="111"/>
      <c r="I160" s="111"/>
      <c r="J160" s="111"/>
      <c r="K160" s="99"/>
      <c r="L160" s="100"/>
      <c r="M160" s="100"/>
      <c r="N160" s="100"/>
      <c r="O160" s="100"/>
      <c r="P160" s="131"/>
    </row>
    <row r="161" spans="1:16" ht="33" customHeight="1">
      <c r="A161" s="120" t="s">
        <v>149</v>
      </c>
      <c r="B161" s="97" t="s">
        <v>819</v>
      </c>
      <c r="C161" s="153" t="s">
        <v>30</v>
      </c>
      <c r="D161" s="151" t="s">
        <v>485</v>
      </c>
      <c r="E161" s="152">
        <v>0.72</v>
      </c>
      <c r="F161" s="111"/>
      <c r="G161" s="111"/>
      <c r="H161" s="111"/>
      <c r="I161" s="111"/>
      <c r="J161" s="111"/>
      <c r="K161" s="99"/>
      <c r="L161" s="100"/>
      <c r="M161" s="100"/>
      <c r="N161" s="100"/>
      <c r="O161" s="100"/>
      <c r="P161" s="131"/>
    </row>
    <row r="162" spans="1:16" ht="50.25" customHeight="1">
      <c r="A162" s="129">
        <v>16</v>
      </c>
      <c r="B162" s="33" t="s">
        <v>819</v>
      </c>
      <c r="C162" s="188" t="s">
        <v>35</v>
      </c>
      <c r="D162" s="149" t="s">
        <v>487</v>
      </c>
      <c r="E162" s="150">
        <v>1</v>
      </c>
      <c r="F162" s="115"/>
      <c r="G162" s="115"/>
      <c r="H162" s="110"/>
      <c r="I162" s="115"/>
      <c r="J162" s="115"/>
      <c r="K162" s="32"/>
      <c r="L162" s="34"/>
      <c r="M162" s="34"/>
      <c r="N162" s="34"/>
      <c r="O162" s="34"/>
      <c r="P162" s="130"/>
    </row>
    <row r="163" spans="1:16" ht="33" customHeight="1">
      <c r="A163" s="120" t="s">
        <v>150</v>
      </c>
      <c r="B163" s="97" t="s">
        <v>819</v>
      </c>
      <c r="C163" s="153" t="s">
        <v>36</v>
      </c>
      <c r="D163" s="151" t="s">
        <v>487</v>
      </c>
      <c r="E163" s="152">
        <v>1</v>
      </c>
      <c r="F163" s="111"/>
      <c r="G163" s="111"/>
      <c r="H163" s="111"/>
      <c r="I163" s="111"/>
      <c r="J163" s="111"/>
      <c r="K163" s="99"/>
      <c r="L163" s="100"/>
      <c r="M163" s="100"/>
      <c r="N163" s="100"/>
      <c r="O163" s="100"/>
      <c r="P163" s="131"/>
    </row>
    <row r="164" spans="1:16" ht="33" customHeight="1">
      <c r="A164" s="120" t="s">
        <v>151</v>
      </c>
      <c r="B164" s="97" t="s">
        <v>819</v>
      </c>
      <c r="C164" s="153" t="s">
        <v>30</v>
      </c>
      <c r="D164" s="151" t="s">
        <v>485</v>
      </c>
      <c r="E164" s="152">
        <v>0.09</v>
      </c>
      <c r="F164" s="111"/>
      <c r="G164" s="111"/>
      <c r="H164" s="111"/>
      <c r="I164" s="111"/>
      <c r="J164" s="111"/>
      <c r="K164" s="99"/>
      <c r="L164" s="100"/>
      <c r="M164" s="100"/>
      <c r="N164" s="100"/>
      <c r="O164" s="100"/>
      <c r="P164" s="131"/>
    </row>
    <row r="165" spans="1:16" ht="51" customHeight="1">
      <c r="A165" s="129">
        <v>17</v>
      </c>
      <c r="B165" s="33" t="s">
        <v>819</v>
      </c>
      <c r="C165" s="188" t="s">
        <v>37</v>
      </c>
      <c r="D165" s="149" t="s">
        <v>487</v>
      </c>
      <c r="E165" s="150">
        <v>6</v>
      </c>
      <c r="F165" s="115"/>
      <c r="G165" s="115"/>
      <c r="H165" s="110"/>
      <c r="I165" s="115"/>
      <c r="J165" s="115"/>
      <c r="K165" s="32"/>
      <c r="L165" s="34"/>
      <c r="M165" s="34"/>
      <c r="N165" s="34"/>
      <c r="O165" s="34"/>
      <c r="P165" s="130"/>
    </row>
    <row r="166" spans="1:16" ht="33" customHeight="1">
      <c r="A166" s="120" t="s">
        <v>152</v>
      </c>
      <c r="B166" s="97" t="s">
        <v>819</v>
      </c>
      <c r="C166" s="153" t="s">
        <v>38</v>
      </c>
      <c r="D166" s="151" t="s">
        <v>487</v>
      </c>
      <c r="E166" s="152">
        <v>6</v>
      </c>
      <c r="F166" s="111"/>
      <c r="G166" s="111"/>
      <c r="H166" s="111"/>
      <c r="I166" s="111"/>
      <c r="J166" s="111"/>
      <c r="K166" s="99"/>
      <c r="L166" s="100"/>
      <c r="M166" s="100"/>
      <c r="N166" s="100"/>
      <c r="O166" s="100"/>
      <c r="P166" s="131"/>
    </row>
    <row r="167" spans="1:16" ht="33" customHeight="1">
      <c r="A167" s="120" t="s">
        <v>153</v>
      </c>
      <c r="B167" s="97" t="s">
        <v>819</v>
      </c>
      <c r="C167" s="153" t="s">
        <v>30</v>
      </c>
      <c r="D167" s="151" t="s">
        <v>485</v>
      </c>
      <c r="E167" s="152">
        <v>0.54</v>
      </c>
      <c r="F167" s="111"/>
      <c r="G167" s="111"/>
      <c r="H167" s="111"/>
      <c r="I167" s="111"/>
      <c r="J167" s="111"/>
      <c r="K167" s="99"/>
      <c r="L167" s="100"/>
      <c r="M167" s="100"/>
      <c r="N167" s="100"/>
      <c r="O167" s="100"/>
      <c r="P167" s="131"/>
    </row>
    <row r="168" spans="1:16" ht="48.75" customHeight="1">
      <c r="A168" s="129">
        <v>18</v>
      </c>
      <c r="B168" s="33" t="s">
        <v>819</v>
      </c>
      <c r="C168" s="188" t="s">
        <v>39</v>
      </c>
      <c r="D168" s="149" t="s">
        <v>487</v>
      </c>
      <c r="E168" s="150">
        <v>5</v>
      </c>
      <c r="F168" s="115"/>
      <c r="G168" s="115"/>
      <c r="H168" s="110"/>
      <c r="I168" s="115"/>
      <c r="J168" s="115"/>
      <c r="K168" s="32"/>
      <c r="L168" s="34"/>
      <c r="M168" s="34"/>
      <c r="N168" s="34"/>
      <c r="O168" s="34"/>
      <c r="P168" s="130"/>
    </row>
    <row r="169" spans="1:16" ht="33" customHeight="1">
      <c r="A169" s="120" t="s">
        <v>154</v>
      </c>
      <c r="B169" s="97" t="s">
        <v>819</v>
      </c>
      <c r="C169" s="153" t="s">
        <v>40</v>
      </c>
      <c r="D169" s="151" t="s">
        <v>487</v>
      </c>
      <c r="E169" s="152">
        <v>5</v>
      </c>
      <c r="F169" s="111"/>
      <c r="G169" s="111"/>
      <c r="H169" s="111"/>
      <c r="I169" s="111"/>
      <c r="J169" s="111"/>
      <c r="K169" s="99"/>
      <c r="L169" s="100"/>
      <c r="M169" s="100"/>
      <c r="N169" s="100"/>
      <c r="O169" s="100"/>
      <c r="P169" s="131"/>
    </row>
    <row r="170" spans="1:16" ht="16.5" customHeight="1">
      <c r="A170" s="120" t="s">
        <v>155</v>
      </c>
      <c r="B170" s="97" t="s">
        <v>819</v>
      </c>
      <c r="C170" s="153" t="s">
        <v>11</v>
      </c>
      <c r="D170" s="151" t="s">
        <v>485</v>
      </c>
      <c r="E170" s="152">
        <v>1.5</v>
      </c>
      <c r="F170" s="110"/>
      <c r="G170" s="110"/>
      <c r="H170" s="111"/>
      <c r="I170" s="111"/>
      <c r="J170" s="111"/>
      <c r="K170" s="99"/>
      <c r="L170" s="100"/>
      <c r="M170" s="100"/>
      <c r="N170" s="100"/>
      <c r="O170" s="100"/>
      <c r="P170" s="131"/>
    </row>
    <row r="171" spans="1:16" ht="33" customHeight="1">
      <c r="A171" s="120" t="s">
        <v>156</v>
      </c>
      <c r="B171" s="97" t="s">
        <v>819</v>
      </c>
      <c r="C171" s="153" t="s">
        <v>30</v>
      </c>
      <c r="D171" s="151" t="s">
        <v>485</v>
      </c>
      <c r="E171" s="152">
        <v>0.45</v>
      </c>
      <c r="F171" s="111"/>
      <c r="G171" s="111"/>
      <c r="H171" s="111"/>
      <c r="I171" s="111"/>
      <c r="J171" s="111"/>
      <c r="K171" s="99"/>
      <c r="L171" s="100"/>
      <c r="M171" s="100"/>
      <c r="N171" s="100"/>
      <c r="O171" s="100"/>
      <c r="P171" s="131"/>
    </row>
    <row r="172" spans="1:16" ht="48" customHeight="1">
      <c r="A172" s="129">
        <v>19</v>
      </c>
      <c r="B172" s="33" t="s">
        <v>819</v>
      </c>
      <c r="C172" s="188" t="s">
        <v>41</v>
      </c>
      <c r="D172" s="149" t="s">
        <v>487</v>
      </c>
      <c r="E172" s="150">
        <v>1</v>
      </c>
      <c r="F172" s="115"/>
      <c r="G172" s="115"/>
      <c r="H172" s="110"/>
      <c r="I172" s="115"/>
      <c r="J172" s="115"/>
      <c r="K172" s="32"/>
      <c r="L172" s="34"/>
      <c r="M172" s="34"/>
      <c r="N172" s="34"/>
      <c r="O172" s="34"/>
      <c r="P172" s="130"/>
    </row>
    <row r="173" spans="1:16" ht="33" customHeight="1">
      <c r="A173" s="120" t="s">
        <v>157</v>
      </c>
      <c r="B173" s="97" t="s">
        <v>819</v>
      </c>
      <c r="C173" s="153" t="s">
        <v>42</v>
      </c>
      <c r="D173" s="151" t="s">
        <v>487</v>
      </c>
      <c r="E173" s="152">
        <v>1</v>
      </c>
      <c r="F173" s="111"/>
      <c r="G173" s="111"/>
      <c r="H173" s="111"/>
      <c r="I173" s="111"/>
      <c r="J173" s="111"/>
      <c r="K173" s="99"/>
      <c r="L173" s="100"/>
      <c r="M173" s="100"/>
      <c r="N173" s="100"/>
      <c r="O173" s="100"/>
      <c r="P173" s="131"/>
    </row>
    <row r="174" spans="1:16" ht="17.25" customHeight="1">
      <c r="A174" s="120" t="s">
        <v>158</v>
      </c>
      <c r="B174" s="97" t="s">
        <v>819</v>
      </c>
      <c r="C174" s="153" t="s">
        <v>11</v>
      </c>
      <c r="D174" s="151" t="s">
        <v>485</v>
      </c>
      <c r="E174" s="152">
        <v>0.3</v>
      </c>
      <c r="F174" s="110"/>
      <c r="G174" s="110"/>
      <c r="H174" s="111"/>
      <c r="I174" s="111"/>
      <c r="J174" s="111"/>
      <c r="K174" s="99"/>
      <c r="L174" s="100"/>
      <c r="M174" s="100"/>
      <c r="N174" s="100"/>
      <c r="O174" s="100"/>
      <c r="P174" s="131"/>
    </row>
    <row r="175" spans="1:16" ht="33" customHeight="1">
      <c r="A175" s="120" t="s">
        <v>159</v>
      </c>
      <c r="B175" s="97" t="s">
        <v>819</v>
      </c>
      <c r="C175" s="153" t="s">
        <v>30</v>
      </c>
      <c r="D175" s="151" t="s">
        <v>485</v>
      </c>
      <c r="E175" s="152">
        <v>0.09</v>
      </c>
      <c r="F175" s="111"/>
      <c r="G175" s="111"/>
      <c r="H175" s="111"/>
      <c r="I175" s="111"/>
      <c r="J175" s="111"/>
      <c r="K175" s="99"/>
      <c r="L175" s="100"/>
      <c r="M175" s="100"/>
      <c r="N175" s="100"/>
      <c r="O175" s="100"/>
      <c r="P175" s="131"/>
    </row>
    <row r="176" spans="1:16" ht="49.5" customHeight="1">
      <c r="A176" s="129">
        <v>20</v>
      </c>
      <c r="B176" s="33" t="s">
        <v>819</v>
      </c>
      <c r="C176" s="188" t="s">
        <v>43</v>
      </c>
      <c r="D176" s="149" t="s">
        <v>487</v>
      </c>
      <c r="E176" s="150">
        <v>6</v>
      </c>
      <c r="F176" s="115"/>
      <c r="G176" s="115"/>
      <c r="H176" s="110"/>
      <c r="I176" s="115"/>
      <c r="J176" s="115"/>
      <c r="K176" s="32"/>
      <c r="L176" s="34"/>
      <c r="M176" s="34"/>
      <c r="N176" s="34"/>
      <c r="O176" s="34"/>
      <c r="P176" s="130"/>
    </row>
    <row r="177" spans="1:16" ht="33" customHeight="1">
      <c r="A177" s="120" t="s">
        <v>160</v>
      </c>
      <c r="B177" s="97" t="s">
        <v>819</v>
      </c>
      <c r="C177" s="153" t="s">
        <v>44</v>
      </c>
      <c r="D177" s="151" t="s">
        <v>487</v>
      </c>
      <c r="E177" s="152">
        <v>6</v>
      </c>
      <c r="F177" s="111"/>
      <c r="G177" s="111"/>
      <c r="H177" s="111"/>
      <c r="I177" s="111"/>
      <c r="J177" s="111"/>
      <c r="K177" s="99"/>
      <c r="L177" s="100"/>
      <c r="M177" s="100"/>
      <c r="N177" s="100"/>
      <c r="O177" s="100"/>
      <c r="P177" s="131"/>
    </row>
    <row r="178" spans="1:16" ht="33" customHeight="1">
      <c r="A178" s="120" t="s">
        <v>161</v>
      </c>
      <c r="B178" s="97" t="s">
        <v>819</v>
      </c>
      <c r="C178" s="153" t="s">
        <v>30</v>
      </c>
      <c r="D178" s="151" t="s">
        <v>485</v>
      </c>
      <c r="E178" s="152">
        <v>0.54</v>
      </c>
      <c r="F178" s="111"/>
      <c r="G178" s="111"/>
      <c r="H178" s="111"/>
      <c r="I178" s="111"/>
      <c r="J178" s="111"/>
      <c r="K178" s="99"/>
      <c r="L178" s="100"/>
      <c r="M178" s="100"/>
      <c r="N178" s="100"/>
      <c r="O178" s="100"/>
      <c r="P178" s="131"/>
    </row>
    <row r="179" spans="1:16" ht="49.5" customHeight="1">
      <c r="A179" s="129">
        <v>21</v>
      </c>
      <c r="B179" s="33" t="s">
        <v>819</v>
      </c>
      <c r="C179" s="188" t="s">
        <v>45</v>
      </c>
      <c r="D179" s="149" t="s">
        <v>487</v>
      </c>
      <c r="E179" s="150">
        <v>2</v>
      </c>
      <c r="F179" s="110"/>
      <c r="G179" s="110"/>
      <c r="H179" s="110"/>
      <c r="I179" s="110"/>
      <c r="J179" s="110"/>
      <c r="K179" s="32"/>
      <c r="L179" s="34"/>
      <c r="M179" s="34"/>
      <c r="N179" s="34"/>
      <c r="O179" s="34"/>
      <c r="P179" s="130"/>
    </row>
    <row r="180" spans="1:16" ht="33" customHeight="1">
      <c r="A180" s="120" t="s">
        <v>162</v>
      </c>
      <c r="B180" s="97" t="s">
        <v>819</v>
      </c>
      <c r="C180" s="153" t="s">
        <v>46</v>
      </c>
      <c r="D180" s="151" t="s">
        <v>487</v>
      </c>
      <c r="E180" s="152">
        <v>2</v>
      </c>
      <c r="F180" s="111"/>
      <c r="G180" s="111"/>
      <c r="H180" s="111"/>
      <c r="I180" s="111"/>
      <c r="J180" s="111"/>
      <c r="K180" s="99"/>
      <c r="L180" s="100"/>
      <c r="M180" s="100"/>
      <c r="N180" s="100"/>
      <c r="O180" s="100"/>
      <c r="P180" s="131"/>
    </row>
    <row r="181" spans="1:16" ht="16.5" customHeight="1">
      <c r="A181" s="120" t="s">
        <v>163</v>
      </c>
      <c r="B181" s="97" t="s">
        <v>819</v>
      </c>
      <c r="C181" s="153" t="s">
        <v>11</v>
      </c>
      <c r="D181" s="151" t="s">
        <v>485</v>
      </c>
      <c r="E181" s="152">
        <v>0.6</v>
      </c>
      <c r="F181" s="110"/>
      <c r="G181" s="110"/>
      <c r="H181" s="111"/>
      <c r="I181" s="111"/>
      <c r="J181" s="111"/>
      <c r="K181" s="99"/>
      <c r="L181" s="100"/>
      <c r="M181" s="100"/>
      <c r="N181" s="100"/>
      <c r="O181" s="100"/>
      <c r="P181" s="131"/>
    </row>
    <row r="182" spans="1:16" ht="33" customHeight="1">
      <c r="A182" s="120" t="s">
        <v>164</v>
      </c>
      <c r="B182" s="97" t="s">
        <v>819</v>
      </c>
      <c r="C182" s="153" t="s">
        <v>30</v>
      </c>
      <c r="D182" s="151" t="s">
        <v>485</v>
      </c>
      <c r="E182" s="152">
        <v>0.18</v>
      </c>
      <c r="F182" s="111"/>
      <c r="G182" s="111"/>
      <c r="H182" s="111"/>
      <c r="I182" s="111"/>
      <c r="J182" s="111"/>
      <c r="K182" s="99"/>
      <c r="L182" s="100"/>
      <c r="M182" s="100"/>
      <c r="N182" s="100"/>
      <c r="O182" s="100"/>
      <c r="P182" s="131"/>
    </row>
    <row r="183" spans="1:16" ht="50.25" customHeight="1">
      <c r="A183" s="129">
        <v>22</v>
      </c>
      <c r="B183" s="33" t="s">
        <v>819</v>
      </c>
      <c r="C183" s="188" t="s">
        <v>47</v>
      </c>
      <c r="D183" s="149" t="s">
        <v>483</v>
      </c>
      <c r="E183" s="150">
        <v>250.6</v>
      </c>
      <c r="F183" s="110"/>
      <c r="G183" s="110"/>
      <c r="H183" s="110"/>
      <c r="I183" s="110"/>
      <c r="J183" s="110"/>
      <c r="K183" s="32"/>
      <c r="L183" s="34"/>
      <c r="M183" s="34"/>
      <c r="N183" s="34"/>
      <c r="O183" s="34"/>
      <c r="P183" s="130"/>
    </row>
    <row r="184" spans="1:16" ht="33" customHeight="1">
      <c r="A184" s="129" t="s">
        <v>165</v>
      </c>
      <c r="B184" s="33" t="s">
        <v>819</v>
      </c>
      <c r="C184" s="188" t="s">
        <v>48</v>
      </c>
      <c r="D184" s="149" t="s">
        <v>483</v>
      </c>
      <c r="E184" s="150">
        <v>250.6</v>
      </c>
      <c r="F184" s="110"/>
      <c r="G184" s="110"/>
      <c r="H184" s="110"/>
      <c r="I184" s="110"/>
      <c r="J184" s="110"/>
      <c r="K184" s="32"/>
      <c r="L184" s="34"/>
      <c r="M184" s="34"/>
      <c r="N184" s="34"/>
      <c r="O184" s="34"/>
      <c r="P184" s="130"/>
    </row>
    <row r="185" spans="1:16" ht="33" customHeight="1">
      <c r="A185" s="129">
        <v>24</v>
      </c>
      <c r="B185" s="33" t="s">
        <v>819</v>
      </c>
      <c r="C185" s="188" t="s">
        <v>49</v>
      </c>
      <c r="D185" s="149" t="s">
        <v>483</v>
      </c>
      <c r="E185" s="150">
        <v>250.6</v>
      </c>
      <c r="F185" s="110"/>
      <c r="G185" s="110"/>
      <c r="H185" s="110"/>
      <c r="I185" s="110"/>
      <c r="J185" s="110"/>
      <c r="K185" s="32"/>
      <c r="L185" s="34"/>
      <c r="M185" s="34"/>
      <c r="N185" s="34"/>
      <c r="O185" s="34"/>
      <c r="P185" s="130"/>
    </row>
    <row r="186" spans="1:16" ht="49.5" customHeight="1">
      <c r="A186" s="129" t="s">
        <v>166</v>
      </c>
      <c r="B186" s="33" t="s">
        <v>819</v>
      </c>
      <c r="C186" s="188" t="s">
        <v>50</v>
      </c>
      <c r="D186" s="149" t="s">
        <v>483</v>
      </c>
      <c r="E186" s="150">
        <v>1471.4</v>
      </c>
      <c r="F186" s="110"/>
      <c r="G186" s="110"/>
      <c r="H186" s="110"/>
      <c r="I186" s="110"/>
      <c r="J186" s="110"/>
      <c r="K186" s="32"/>
      <c r="L186" s="34"/>
      <c r="M186" s="34"/>
      <c r="N186" s="34"/>
      <c r="O186" s="34"/>
      <c r="P186" s="130"/>
    </row>
    <row r="187" spans="1:16" ht="33" customHeight="1">
      <c r="A187" s="129">
        <v>26</v>
      </c>
      <c r="B187" s="33" t="s">
        <v>819</v>
      </c>
      <c r="C187" s="188" t="s">
        <v>51</v>
      </c>
      <c r="D187" s="149" t="s">
        <v>483</v>
      </c>
      <c r="E187" s="150">
        <v>1471.4</v>
      </c>
      <c r="F187" s="110"/>
      <c r="G187" s="110"/>
      <c r="H187" s="110"/>
      <c r="I187" s="110"/>
      <c r="J187" s="110"/>
      <c r="K187" s="32"/>
      <c r="L187" s="34"/>
      <c r="M187" s="34"/>
      <c r="N187" s="34"/>
      <c r="O187" s="34"/>
      <c r="P187" s="130"/>
    </row>
    <row r="188" spans="1:16" ht="33" customHeight="1">
      <c r="A188" s="129" t="s">
        <v>167</v>
      </c>
      <c r="B188" s="33" t="s">
        <v>819</v>
      </c>
      <c r="C188" s="188" t="s">
        <v>52</v>
      </c>
      <c r="D188" s="149" t="s">
        <v>483</v>
      </c>
      <c r="E188" s="150">
        <v>1471.4</v>
      </c>
      <c r="F188" s="110"/>
      <c r="G188" s="110"/>
      <c r="H188" s="110"/>
      <c r="I188" s="110"/>
      <c r="J188" s="110"/>
      <c r="K188" s="32"/>
      <c r="L188" s="34"/>
      <c r="M188" s="34"/>
      <c r="N188" s="34"/>
      <c r="O188" s="34"/>
      <c r="P188" s="130"/>
    </row>
    <row r="189" spans="1:16" ht="47.25" customHeight="1">
      <c r="A189" s="129">
        <v>28</v>
      </c>
      <c r="B189" s="33" t="s">
        <v>819</v>
      </c>
      <c r="C189" s="188" t="s">
        <v>53</v>
      </c>
      <c r="D189" s="149" t="s">
        <v>483</v>
      </c>
      <c r="E189" s="150">
        <v>360.3</v>
      </c>
      <c r="F189" s="110"/>
      <c r="G189" s="110"/>
      <c r="H189" s="110"/>
      <c r="I189" s="110"/>
      <c r="J189" s="110"/>
      <c r="K189" s="32"/>
      <c r="L189" s="34"/>
      <c r="M189" s="34"/>
      <c r="N189" s="34"/>
      <c r="O189" s="34"/>
      <c r="P189" s="130"/>
    </row>
    <row r="190" spans="1:16" ht="33" customHeight="1">
      <c r="A190" s="129" t="s">
        <v>168</v>
      </c>
      <c r="B190" s="33" t="s">
        <v>819</v>
      </c>
      <c r="C190" s="188" t="s">
        <v>54</v>
      </c>
      <c r="D190" s="149" t="s">
        <v>483</v>
      </c>
      <c r="E190" s="150">
        <v>360.3</v>
      </c>
      <c r="F190" s="110"/>
      <c r="G190" s="110"/>
      <c r="H190" s="110"/>
      <c r="I190" s="110"/>
      <c r="J190" s="110"/>
      <c r="K190" s="32"/>
      <c r="L190" s="34"/>
      <c r="M190" s="34"/>
      <c r="N190" s="34"/>
      <c r="O190" s="34"/>
      <c r="P190" s="130"/>
    </row>
    <row r="191" spans="1:16" ht="33" customHeight="1">
      <c r="A191" s="129">
        <v>30</v>
      </c>
      <c r="B191" s="33" t="s">
        <v>819</v>
      </c>
      <c r="C191" s="188" t="s">
        <v>55</v>
      </c>
      <c r="D191" s="149" t="s">
        <v>483</v>
      </c>
      <c r="E191" s="150">
        <v>360.3</v>
      </c>
      <c r="F191" s="110"/>
      <c r="G191" s="110"/>
      <c r="H191" s="110"/>
      <c r="I191" s="110"/>
      <c r="J191" s="110"/>
      <c r="K191" s="32"/>
      <c r="L191" s="34"/>
      <c r="M191" s="34"/>
      <c r="N191" s="34"/>
      <c r="O191" s="34"/>
      <c r="P191" s="130"/>
    </row>
    <row r="192" spans="1:16" ht="48.75" customHeight="1">
      <c r="A192" s="129" t="s">
        <v>169</v>
      </c>
      <c r="B192" s="33" t="s">
        <v>819</v>
      </c>
      <c r="C192" s="188" t="s">
        <v>56</v>
      </c>
      <c r="D192" s="149" t="s">
        <v>483</v>
      </c>
      <c r="E192" s="150">
        <v>113.6</v>
      </c>
      <c r="F192" s="110"/>
      <c r="G192" s="110"/>
      <c r="H192" s="110"/>
      <c r="I192" s="110"/>
      <c r="J192" s="110"/>
      <c r="K192" s="32"/>
      <c r="L192" s="34"/>
      <c r="M192" s="34"/>
      <c r="N192" s="34"/>
      <c r="O192" s="34"/>
      <c r="P192" s="130"/>
    </row>
    <row r="193" spans="1:16" ht="33" customHeight="1">
      <c r="A193" s="129">
        <v>32</v>
      </c>
      <c r="B193" s="33" t="s">
        <v>819</v>
      </c>
      <c r="C193" s="188" t="s">
        <v>57</v>
      </c>
      <c r="D193" s="149" t="s">
        <v>483</v>
      </c>
      <c r="E193" s="150">
        <v>113.6</v>
      </c>
      <c r="F193" s="110"/>
      <c r="G193" s="110"/>
      <c r="H193" s="110"/>
      <c r="I193" s="110"/>
      <c r="J193" s="110"/>
      <c r="K193" s="32"/>
      <c r="L193" s="34"/>
      <c r="M193" s="34"/>
      <c r="N193" s="34"/>
      <c r="O193" s="34"/>
      <c r="P193" s="130"/>
    </row>
    <row r="194" spans="1:16" ht="33" customHeight="1">
      <c r="A194" s="129" t="s">
        <v>170</v>
      </c>
      <c r="B194" s="33" t="s">
        <v>819</v>
      </c>
      <c r="C194" s="188" t="s">
        <v>58</v>
      </c>
      <c r="D194" s="149" t="s">
        <v>483</v>
      </c>
      <c r="E194" s="150">
        <v>113.6</v>
      </c>
      <c r="F194" s="110"/>
      <c r="G194" s="110"/>
      <c r="H194" s="110"/>
      <c r="I194" s="110"/>
      <c r="J194" s="110"/>
      <c r="K194" s="32"/>
      <c r="L194" s="34"/>
      <c r="M194" s="34"/>
      <c r="N194" s="34"/>
      <c r="O194" s="34"/>
      <c r="P194" s="130"/>
    </row>
    <row r="195" spans="1:16" ht="49.5" customHeight="1">
      <c r="A195" s="129">
        <v>34</v>
      </c>
      <c r="B195" s="33" t="s">
        <v>819</v>
      </c>
      <c r="C195" s="188" t="s">
        <v>59</v>
      </c>
      <c r="D195" s="149" t="s">
        <v>483</v>
      </c>
      <c r="E195" s="150">
        <v>60.8</v>
      </c>
      <c r="F195" s="110"/>
      <c r="G195" s="110"/>
      <c r="H195" s="110"/>
      <c r="I195" s="110"/>
      <c r="J195" s="110"/>
      <c r="K195" s="32"/>
      <c r="L195" s="34"/>
      <c r="M195" s="34"/>
      <c r="N195" s="34"/>
      <c r="O195" s="34"/>
      <c r="P195" s="130"/>
    </row>
    <row r="196" spans="1:16" ht="33" customHeight="1">
      <c r="A196" s="129" t="s">
        <v>171</v>
      </c>
      <c r="B196" s="33" t="s">
        <v>819</v>
      </c>
      <c r="C196" s="188" t="s">
        <v>60</v>
      </c>
      <c r="D196" s="149" t="s">
        <v>483</v>
      </c>
      <c r="E196" s="150">
        <v>60.8</v>
      </c>
      <c r="F196" s="110"/>
      <c r="G196" s="110"/>
      <c r="H196" s="110"/>
      <c r="I196" s="110"/>
      <c r="J196" s="110"/>
      <c r="K196" s="32"/>
      <c r="L196" s="34"/>
      <c r="M196" s="34"/>
      <c r="N196" s="34"/>
      <c r="O196" s="34"/>
      <c r="P196" s="130"/>
    </row>
    <row r="197" spans="1:16" ht="33" customHeight="1">
      <c r="A197" s="129" t="s">
        <v>172</v>
      </c>
      <c r="B197" s="33" t="s">
        <v>819</v>
      </c>
      <c r="C197" s="188" t="s">
        <v>61</v>
      </c>
      <c r="D197" s="149" t="s">
        <v>483</v>
      </c>
      <c r="E197" s="150">
        <v>60.8</v>
      </c>
      <c r="F197" s="110"/>
      <c r="G197" s="110"/>
      <c r="H197" s="110"/>
      <c r="I197" s="110"/>
      <c r="J197" s="110"/>
      <c r="K197" s="32"/>
      <c r="L197" s="34"/>
      <c r="M197" s="34"/>
      <c r="N197" s="34"/>
      <c r="O197" s="34"/>
      <c r="P197" s="130"/>
    </row>
    <row r="198" spans="1:16" ht="48.75" customHeight="1">
      <c r="A198" s="129">
        <v>37</v>
      </c>
      <c r="B198" s="33" t="s">
        <v>819</v>
      </c>
      <c r="C198" s="188" t="s">
        <v>62</v>
      </c>
      <c r="D198" s="149" t="s">
        <v>483</v>
      </c>
      <c r="E198" s="150">
        <v>16.4</v>
      </c>
      <c r="F198" s="110"/>
      <c r="G198" s="110"/>
      <c r="H198" s="110"/>
      <c r="I198" s="110"/>
      <c r="J198" s="110"/>
      <c r="K198" s="32"/>
      <c r="L198" s="34"/>
      <c r="M198" s="34"/>
      <c r="N198" s="34"/>
      <c r="O198" s="34"/>
      <c r="P198" s="130"/>
    </row>
    <row r="199" spans="1:16" ht="33" customHeight="1">
      <c r="A199" s="129" t="s">
        <v>173</v>
      </c>
      <c r="B199" s="33" t="s">
        <v>819</v>
      </c>
      <c r="C199" s="188" t="s">
        <v>63</v>
      </c>
      <c r="D199" s="149" t="s">
        <v>483</v>
      </c>
      <c r="E199" s="150">
        <v>16.4</v>
      </c>
      <c r="F199" s="110"/>
      <c r="G199" s="110"/>
      <c r="H199" s="110"/>
      <c r="I199" s="110"/>
      <c r="J199" s="110"/>
      <c r="K199" s="32"/>
      <c r="L199" s="34"/>
      <c r="M199" s="34"/>
      <c r="N199" s="34"/>
      <c r="O199" s="34"/>
      <c r="P199" s="130"/>
    </row>
    <row r="200" spans="1:16" ht="33" customHeight="1">
      <c r="A200" s="129" t="s">
        <v>174</v>
      </c>
      <c r="B200" s="33" t="s">
        <v>819</v>
      </c>
      <c r="C200" s="188" t="s">
        <v>64</v>
      </c>
      <c r="D200" s="149" t="s">
        <v>483</v>
      </c>
      <c r="E200" s="150">
        <v>16.4</v>
      </c>
      <c r="F200" s="110"/>
      <c r="G200" s="110"/>
      <c r="H200" s="110"/>
      <c r="I200" s="110"/>
      <c r="J200" s="110"/>
      <c r="K200" s="32"/>
      <c r="L200" s="34"/>
      <c r="M200" s="34"/>
      <c r="N200" s="34"/>
      <c r="O200" s="34"/>
      <c r="P200" s="130"/>
    </row>
    <row r="201" spans="1:16" ht="48.75" customHeight="1">
      <c r="A201" s="129">
        <v>40</v>
      </c>
      <c r="B201" s="33" t="s">
        <v>819</v>
      </c>
      <c r="C201" s="188" t="s">
        <v>807</v>
      </c>
      <c r="D201" s="149" t="s">
        <v>485</v>
      </c>
      <c r="E201" s="150">
        <v>7257.98</v>
      </c>
      <c r="F201" s="110"/>
      <c r="G201" s="110"/>
      <c r="H201" s="110"/>
      <c r="I201" s="110"/>
      <c r="J201" s="110"/>
      <c r="K201" s="32"/>
      <c r="L201" s="34"/>
      <c r="M201" s="34"/>
      <c r="N201" s="34"/>
      <c r="O201" s="34"/>
      <c r="P201" s="130"/>
    </row>
    <row r="202" spans="1:16" ht="33" customHeight="1">
      <c r="A202" s="129">
        <v>41</v>
      </c>
      <c r="B202" s="33" t="s">
        <v>819</v>
      </c>
      <c r="C202" s="188" t="s">
        <v>65</v>
      </c>
      <c r="D202" s="149" t="s">
        <v>483</v>
      </c>
      <c r="E202" s="150">
        <v>2273.1</v>
      </c>
      <c r="F202" s="110"/>
      <c r="G202" s="110"/>
      <c r="H202" s="110"/>
      <c r="I202" s="110"/>
      <c r="J202" s="110"/>
      <c r="K202" s="32"/>
      <c r="L202" s="34"/>
      <c r="M202" s="34"/>
      <c r="N202" s="34"/>
      <c r="O202" s="34"/>
      <c r="P202" s="130"/>
    </row>
    <row r="203" spans="1:16" ht="64.5" customHeight="1">
      <c r="A203" s="129">
        <v>42</v>
      </c>
      <c r="B203" s="33" t="s">
        <v>819</v>
      </c>
      <c r="C203" s="188" t="s">
        <v>66</v>
      </c>
      <c r="D203" s="149" t="s">
        <v>487</v>
      </c>
      <c r="E203" s="150">
        <v>1</v>
      </c>
      <c r="F203" s="110"/>
      <c r="G203" s="110"/>
      <c r="H203" s="110"/>
      <c r="I203" s="110"/>
      <c r="J203" s="110"/>
      <c r="K203" s="32"/>
      <c r="L203" s="34"/>
      <c r="M203" s="34"/>
      <c r="N203" s="34"/>
      <c r="O203" s="34"/>
      <c r="P203" s="130"/>
    </row>
    <row r="204" spans="1:16" ht="64.5" customHeight="1">
      <c r="A204" s="129">
        <v>43</v>
      </c>
      <c r="B204" s="33" t="s">
        <v>819</v>
      </c>
      <c r="C204" s="188" t="s">
        <v>67</v>
      </c>
      <c r="D204" s="149" t="s">
        <v>487</v>
      </c>
      <c r="E204" s="150">
        <v>1</v>
      </c>
      <c r="F204" s="110"/>
      <c r="G204" s="110"/>
      <c r="H204" s="110"/>
      <c r="I204" s="110"/>
      <c r="J204" s="110"/>
      <c r="K204" s="32"/>
      <c r="L204" s="34"/>
      <c r="M204" s="34"/>
      <c r="N204" s="34"/>
      <c r="O204" s="34"/>
      <c r="P204" s="130"/>
    </row>
    <row r="205" spans="1:16" ht="60.75" customHeight="1">
      <c r="A205" s="129">
        <v>44</v>
      </c>
      <c r="B205" s="33" t="s">
        <v>819</v>
      </c>
      <c r="C205" s="188" t="s">
        <v>68</v>
      </c>
      <c r="D205" s="149" t="s">
        <v>487</v>
      </c>
      <c r="E205" s="150">
        <v>1</v>
      </c>
      <c r="F205" s="110"/>
      <c r="G205" s="110"/>
      <c r="H205" s="110"/>
      <c r="I205" s="110"/>
      <c r="J205" s="110"/>
      <c r="K205" s="32"/>
      <c r="L205" s="34"/>
      <c r="M205" s="34"/>
      <c r="N205" s="34"/>
      <c r="O205" s="34"/>
      <c r="P205" s="130"/>
    </row>
    <row r="206" spans="1:16" ht="64.5" customHeight="1">
      <c r="A206" s="129">
        <v>45</v>
      </c>
      <c r="B206" s="33" t="s">
        <v>819</v>
      </c>
      <c r="C206" s="188" t="s">
        <v>69</v>
      </c>
      <c r="D206" s="149" t="s">
        <v>487</v>
      </c>
      <c r="E206" s="150">
        <v>1</v>
      </c>
      <c r="F206" s="110"/>
      <c r="G206" s="110"/>
      <c r="H206" s="110"/>
      <c r="I206" s="110"/>
      <c r="J206" s="110"/>
      <c r="K206" s="32"/>
      <c r="L206" s="34"/>
      <c r="M206" s="34"/>
      <c r="N206" s="34"/>
      <c r="O206" s="34"/>
      <c r="P206" s="130"/>
    </row>
    <row r="207" spans="1:16" ht="64.5" customHeight="1">
      <c r="A207" s="129">
        <v>46</v>
      </c>
      <c r="B207" s="33" t="s">
        <v>819</v>
      </c>
      <c r="C207" s="188" t="s">
        <v>70</v>
      </c>
      <c r="D207" s="149" t="s">
        <v>487</v>
      </c>
      <c r="E207" s="150">
        <v>2</v>
      </c>
      <c r="F207" s="110"/>
      <c r="G207" s="110"/>
      <c r="H207" s="110"/>
      <c r="I207" s="110"/>
      <c r="J207" s="110"/>
      <c r="K207" s="32"/>
      <c r="L207" s="34"/>
      <c r="M207" s="34"/>
      <c r="N207" s="34"/>
      <c r="O207" s="34"/>
      <c r="P207" s="130"/>
    </row>
    <row r="208" spans="1:16" ht="64.5" customHeight="1">
      <c r="A208" s="129">
        <v>47</v>
      </c>
      <c r="B208" s="33" t="s">
        <v>819</v>
      </c>
      <c r="C208" s="188" t="s">
        <v>71</v>
      </c>
      <c r="D208" s="149" t="s">
        <v>487</v>
      </c>
      <c r="E208" s="150">
        <v>4</v>
      </c>
      <c r="F208" s="110"/>
      <c r="G208" s="110"/>
      <c r="H208" s="110"/>
      <c r="I208" s="110"/>
      <c r="J208" s="110"/>
      <c r="K208" s="32"/>
      <c r="L208" s="34"/>
      <c r="M208" s="34"/>
      <c r="N208" s="34"/>
      <c r="O208" s="34"/>
      <c r="P208" s="130"/>
    </row>
    <row r="209" spans="1:16" ht="64.5" customHeight="1">
      <c r="A209" s="129">
        <v>48</v>
      </c>
      <c r="B209" s="33" t="s">
        <v>819</v>
      </c>
      <c r="C209" s="188" t="s">
        <v>72</v>
      </c>
      <c r="D209" s="149" t="s">
        <v>487</v>
      </c>
      <c r="E209" s="150">
        <v>3</v>
      </c>
      <c r="F209" s="110"/>
      <c r="G209" s="110"/>
      <c r="H209" s="110"/>
      <c r="I209" s="110"/>
      <c r="J209" s="110"/>
      <c r="K209" s="32"/>
      <c r="L209" s="34"/>
      <c r="M209" s="34"/>
      <c r="N209" s="34"/>
      <c r="O209" s="34"/>
      <c r="P209" s="130"/>
    </row>
    <row r="210" spans="1:16" ht="33" customHeight="1">
      <c r="A210" s="129">
        <v>49</v>
      </c>
      <c r="B210" s="33" t="s">
        <v>819</v>
      </c>
      <c r="C210" s="188" t="s">
        <v>73</v>
      </c>
      <c r="D210" s="149" t="s">
        <v>486</v>
      </c>
      <c r="E210" s="150">
        <v>53</v>
      </c>
      <c r="F210" s="110"/>
      <c r="G210" s="110"/>
      <c r="H210" s="110"/>
      <c r="I210" s="110"/>
      <c r="J210" s="110"/>
      <c r="K210" s="32"/>
      <c r="L210" s="34"/>
      <c r="M210" s="34"/>
      <c r="N210" s="34"/>
      <c r="O210" s="34"/>
      <c r="P210" s="130"/>
    </row>
    <row r="211" spans="1:16" ht="33" customHeight="1">
      <c r="A211" s="129">
        <v>50</v>
      </c>
      <c r="B211" s="33" t="s">
        <v>819</v>
      </c>
      <c r="C211" s="188" t="s">
        <v>74</v>
      </c>
      <c r="D211" s="149" t="s">
        <v>486</v>
      </c>
      <c r="E211" s="150">
        <v>9</v>
      </c>
      <c r="F211" s="110"/>
      <c r="G211" s="110"/>
      <c r="H211" s="110"/>
      <c r="I211" s="110"/>
      <c r="J211" s="110"/>
      <c r="K211" s="32"/>
      <c r="L211" s="34"/>
      <c r="M211" s="34"/>
      <c r="N211" s="34"/>
      <c r="O211" s="34"/>
      <c r="P211" s="130"/>
    </row>
    <row r="212" spans="1:16" ht="33" customHeight="1">
      <c r="A212" s="129">
        <v>51</v>
      </c>
      <c r="B212" s="33" t="s">
        <v>819</v>
      </c>
      <c r="C212" s="188" t="s">
        <v>75</v>
      </c>
      <c r="D212" s="149" t="s">
        <v>486</v>
      </c>
      <c r="E212" s="150">
        <v>3</v>
      </c>
      <c r="F212" s="110"/>
      <c r="G212" s="110"/>
      <c r="H212" s="110"/>
      <c r="I212" s="110"/>
      <c r="J212" s="110"/>
      <c r="K212" s="32"/>
      <c r="L212" s="34"/>
      <c r="M212" s="34"/>
      <c r="N212" s="34"/>
      <c r="O212" s="34"/>
      <c r="P212" s="130"/>
    </row>
    <row r="213" spans="1:16" ht="33" customHeight="1">
      <c r="A213" s="129">
        <v>52</v>
      </c>
      <c r="B213" s="33" t="s">
        <v>819</v>
      </c>
      <c r="C213" s="188" t="s">
        <v>76</v>
      </c>
      <c r="D213" s="149" t="s">
        <v>486</v>
      </c>
      <c r="E213" s="150">
        <v>1</v>
      </c>
      <c r="F213" s="110"/>
      <c r="G213" s="110"/>
      <c r="H213" s="110"/>
      <c r="I213" s="110"/>
      <c r="J213" s="110"/>
      <c r="K213" s="32"/>
      <c r="L213" s="34"/>
      <c r="M213" s="34"/>
      <c r="N213" s="34"/>
      <c r="O213" s="34"/>
      <c r="P213" s="130"/>
    </row>
    <row r="214" spans="1:16" ht="33" customHeight="1">
      <c r="A214" s="129">
        <v>53</v>
      </c>
      <c r="B214" s="33" t="s">
        <v>819</v>
      </c>
      <c r="C214" s="188" t="s">
        <v>77</v>
      </c>
      <c r="D214" s="149" t="s">
        <v>933</v>
      </c>
      <c r="E214" s="150">
        <v>25</v>
      </c>
      <c r="F214" s="56"/>
      <c r="G214" s="110"/>
      <c r="H214" s="110"/>
      <c r="I214" s="57"/>
      <c r="J214" s="56"/>
      <c r="K214" s="32"/>
      <c r="L214" s="34"/>
      <c r="M214" s="34"/>
      <c r="N214" s="34"/>
      <c r="O214" s="34"/>
      <c r="P214" s="130"/>
    </row>
    <row r="215" spans="1:16" ht="15.75" customHeight="1">
      <c r="A215" s="120" t="s">
        <v>175</v>
      </c>
      <c r="B215" s="97" t="s">
        <v>819</v>
      </c>
      <c r="C215" s="153" t="s">
        <v>78</v>
      </c>
      <c r="D215" s="151" t="s">
        <v>486</v>
      </c>
      <c r="E215" s="152">
        <v>25</v>
      </c>
      <c r="F215" s="101"/>
      <c r="G215" s="101"/>
      <c r="H215" s="101"/>
      <c r="I215" s="101"/>
      <c r="J215" s="101"/>
      <c r="K215" s="99"/>
      <c r="L215" s="100"/>
      <c r="M215" s="100"/>
      <c r="N215" s="100"/>
      <c r="O215" s="100"/>
      <c r="P215" s="131"/>
    </row>
    <row r="216" spans="1:16" ht="31.5" customHeight="1">
      <c r="A216" s="129">
        <v>54</v>
      </c>
      <c r="B216" s="33" t="s">
        <v>819</v>
      </c>
      <c r="C216" s="188" t="s">
        <v>79</v>
      </c>
      <c r="D216" s="149" t="s">
        <v>487</v>
      </c>
      <c r="E216" s="150">
        <v>2</v>
      </c>
      <c r="F216" s="56"/>
      <c r="G216" s="110"/>
      <c r="H216" s="110"/>
      <c r="I216" s="57"/>
      <c r="J216" s="56"/>
      <c r="K216" s="32"/>
      <c r="L216" s="34"/>
      <c r="M216" s="34"/>
      <c r="N216" s="34"/>
      <c r="O216" s="34"/>
      <c r="P216" s="130"/>
    </row>
    <row r="217" spans="1:16" ht="48.75" customHeight="1">
      <c r="A217" s="120" t="s">
        <v>176</v>
      </c>
      <c r="B217" s="97" t="s">
        <v>819</v>
      </c>
      <c r="C217" s="153" t="s">
        <v>80</v>
      </c>
      <c r="D217" s="151" t="s">
        <v>485</v>
      </c>
      <c r="E217" s="152">
        <v>2</v>
      </c>
      <c r="F217" s="112"/>
      <c r="G217" s="112"/>
      <c r="H217" s="112"/>
      <c r="I217" s="112"/>
      <c r="J217" s="112"/>
      <c r="K217" s="99"/>
      <c r="L217" s="100"/>
      <c r="M217" s="100"/>
      <c r="N217" s="100"/>
      <c r="O217" s="100"/>
      <c r="P217" s="131"/>
    </row>
    <row r="218" spans="1:16" ht="15.75" customHeight="1">
      <c r="A218" s="120" t="s">
        <v>177</v>
      </c>
      <c r="B218" s="97" t="s">
        <v>819</v>
      </c>
      <c r="C218" s="153" t="s">
        <v>81</v>
      </c>
      <c r="D218" s="151" t="s">
        <v>486</v>
      </c>
      <c r="E218" s="152">
        <v>2</v>
      </c>
      <c r="F218" s="112"/>
      <c r="G218" s="112"/>
      <c r="H218" s="112"/>
      <c r="I218" s="112"/>
      <c r="J218" s="112"/>
      <c r="K218" s="99"/>
      <c r="L218" s="100"/>
      <c r="M218" s="100"/>
      <c r="N218" s="100"/>
      <c r="O218" s="100"/>
      <c r="P218" s="131"/>
    </row>
    <row r="219" spans="1:16" ht="15.75" customHeight="1">
      <c r="A219" s="120" t="s">
        <v>178</v>
      </c>
      <c r="B219" s="97" t="s">
        <v>819</v>
      </c>
      <c r="C219" s="153" t="s">
        <v>82</v>
      </c>
      <c r="D219" s="151" t="s">
        <v>486</v>
      </c>
      <c r="E219" s="152">
        <v>4</v>
      </c>
      <c r="F219" s="112"/>
      <c r="G219" s="112"/>
      <c r="H219" s="112"/>
      <c r="I219" s="112"/>
      <c r="J219" s="112"/>
      <c r="K219" s="99"/>
      <c r="L219" s="100"/>
      <c r="M219" s="100"/>
      <c r="N219" s="100"/>
      <c r="O219" s="100"/>
      <c r="P219" s="131"/>
    </row>
    <row r="220" spans="1:16" ht="15.75" customHeight="1">
      <c r="A220" s="120" t="s">
        <v>179</v>
      </c>
      <c r="B220" s="97" t="s">
        <v>819</v>
      </c>
      <c r="C220" s="153" t="s">
        <v>83</v>
      </c>
      <c r="D220" s="151" t="s">
        <v>486</v>
      </c>
      <c r="E220" s="152">
        <v>0.1</v>
      </c>
      <c r="F220" s="112"/>
      <c r="G220" s="112"/>
      <c r="H220" s="112"/>
      <c r="I220" s="112"/>
      <c r="J220" s="112"/>
      <c r="K220" s="99"/>
      <c r="L220" s="100"/>
      <c r="M220" s="100"/>
      <c r="N220" s="100"/>
      <c r="O220" s="100"/>
      <c r="P220" s="131"/>
    </row>
    <row r="221" spans="1:16" ht="15.75" customHeight="1">
      <c r="A221" s="120" t="s">
        <v>180</v>
      </c>
      <c r="B221" s="97" t="s">
        <v>819</v>
      </c>
      <c r="C221" s="153" t="s">
        <v>84</v>
      </c>
      <c r="D221" s="151" t="s">
        <v>486</v>
      </c>
      <c r="E221" s="152">
        <v>2</v>
      </c>
      <c r="F221" s="112"/>
      <c r="G221" s="112"/>
      <c r="H221" s="112"/>
      <c r="I221" s="112"/>
      <c r="J221" s="112"/>
      <c r="K221" s="99"/>
      <c r="L221" s="100"/>
      <c r="M221" s="100"/>
      <c r="N221" s="100"/>
      <c r="O221" s="100"/>
      <c r="P221" s="131"/>
    </row>
    <row r="222" spans="1:16" ht="15.75" customHeight="1">
      <c r="A222" s="129">
        <v>55</v>
      </c>
      <c r="B222" s="33" t="s">
        <v>819</v>
      </c>
      <c r="C222" s="188" t="s">
        <v>85</v>
      </c>
      <c r="D222" s="149" t="s">
        <v>486</v>
      </c>
      <c r="E222" s="150">
        <v>10</v>
      </c>
      <c r="F222" s="115"/>
      <c r="G222" s="115"/>
      <c r="H222" s="115"/>
      <c r="I222" s="115"/>
      <c r="J222" s="115"/>
      <c r="K222" s="32"/>
      <c r="L222" s="34"/>
      <c r="M222" s="34"/>
      <c r="N222" s="34"/>
      <c r="O222" s="34"/>
      <c r="P222" s="130"/>
    </row>
    <row r="223" spans="1:16" ht="15.75" customHeight="1">
      <c r="A223" s="129">
        <v>56</v>
      </c>
      <c r="B223" s="33" t="s">
        <v>819</v>
      </c>
      <c r="C223" s="188" t="s">
        <v>86</v>
      </c>
      <c r="D223" s="149" t="s">
        <v>87</v>
      </c>
      <c r="E223" s="150">
        <v>18</v>
      </c>
      <c r="F223" s="110"/>
      <c r="G223" s="110"/>
      <c r="H223" s="110"/>
      <c r="I223" s="110"/>
      <c r="J223" s="110"/>
      <c r="K223" s="32"/>
      <c r="L223" s="34"/>
      <c r="M223" s="34"/>
      <c r="N223" s="34"/>
      <c r="O223" s="34"/>
      <c r="P223" s="130"/>
    </row>
    <row r="224" spans="1:16" ht="32.25" customHeight="1">
      <c r="A224" s="120" t="s">
        <v>181</v>
      </c>
      <c r="B224" s="97" t="s">
        <v>819</v>
      </c>
      <c r="C224" s="153" t="s">
        <v>812</v>
      </c>
      <c r="D224" s="151" t="s">
        <v>483</v>
      </c>
      <c r="E224" s="152">
        <v>54</v>
      </c>
      <c r="F224" s="112"/>
      <c r="G224" s="112"/>
      <c r="H224" s="112"/>
      <c r="I224" s="112"/>
      <c r="J224" s="112"/>
      <c r="K224" s="99"/>
      <c r="L224" s="100"/>
      <c r="M224" s="100"/>
      <c r="N224" s="100"/>
      <c r="O224" s="100"/>
      <c r="P224" s="131"/>
    </row>
    <row r="225" spans="1:16" ht="15.75" customHeight="1">
      <c r="A225" s="129">
        <v>57</v>
      </c>
      <c r="B225" s="33" t="s">
        <v>819</v>
      </c>
      <c r="C225" s="188" t="s">
        <v>88</v>
      </c>
      <c r="D225" s="149" t="s">
        <v>933</v>
      </c>
      <c r="E225" s="150">
        <v>84</v>
      </c>
      <c r="F225" s="110"/>
      <c r="G225" s="115"/>
      <c r="H225" s="115"/>
      <c r="I225" s="115"/>
      <c r="J225" s="115"/>
      <c r="K225" s="32"/>
      <c r="L225" s="34"/>
      <c r="M225" s="34"/>
      <c r="N225" s="34"/>
      <c r="O225" s="34"/>
      <c r="P225" s="130"/>
    </row>
    <row r="226" spans="1:16" ht="15.75" customHeight="1">
      <c r="A226" s="129">
        <v>58</v>
      </c>
      <c r="B226" s="33" t="s">
        <v>819</v>
      </c>
      <c r="C226" s="188" t="s">
        <v>969</v>
      </c>
      <c r="D226" s="149" t="s">
        <v>933</v>
      </c>
      <c r="E226" s="150">
        <v>7</v>
      </c>
      <c r="F226" s="110"/>
      <c r="G226" s="115"/>
      <c r="H226" s="115"/>
      <c r="I226" s="115"/>
      <c r="J226" s="115"/>
      <c r="K226" s="32"/>
      <c r="L226" s="34"/>
      <c r="M226" s="34"/>
      <c r="N226" s="34"/>
      <c r="O226" s="34"/>
      <c r="P226" s="130"/>
    </row>
    <row r="227" spans="1:16" ht="15.75" customHeight="1">
      <c r="A227" s="129">
        <v>59</v>
      </c>
      <c r="B227" s="33" t="s">
        <v>819</v>
      </c>
      <c r="C227" s="188" t="s">
        <v>970</v>
      </c>
      <c r="D227" s="149" t="s">
        <v>933</v>
      </c>
      <c r="E227" s="150">
        <v>1</v>
      </c>
      <c r="F227" s="110"/>
      <c r="G227" s="110"/>
      <c r="H227" s="110"/>
      <c r="I227" s="110"/>
      <c r="J227" s="110"/>
      <c r="K227" s="32"/>
      <c r="L227" s="34"/>
      <c r="M227" s="34"/>
      <c r="N227" s="34"/>
      <c r="O227" s="34"/>
      <c r="P227" s="130"/>
    </row>
    <row r="228" spans="1:16" ht="33" customHeight="1">
      <c r="A228" s="129">
        <v>60</v>
      </c>
      <c r="B228" s="33" t="s">
        <v>819</v>
      </c>
      <c r="C228" s="188" t="s">
        <v>971</v>
      </c>
      <c r="D228" s="149" t="s">
        <v>933</v>
      </c>
      <c r="E228" s="150">
        <v>4</v>
      </c>
      <c r="F228" s="110"/>
      <c r="G228" s="110"/>
      <c r="H228" s="110"/>
      <c r="I228" s="110"/>
      <c r="J228" s="110"/>
      <c r="K228" s="32"/>
      <c r="L228" s="34"/>
      <c r="M228" s="34"/>
      <c r="N228" s="34"/>
      <c r="O228" s="34"/>
      <c r="P228" s="130"/>
    </row>
    <row r="229" spans="1:16" ht="33" customHeight="1">
      <c r="A229" s="129">
        <v>61</v>
      </c>
      <c r="B229" s="33" t="s">
        <v>819</v>
      </c>
      <c r="C229" s="188" t="s">
        <v>89</v>
      </c>
      <c r="D229" s="149" t="s">
        <v>483</v>
      </c>
      <c r="E229" s="150">
        <v>171</v>
      </c>
      <c r="F229" s="110"/>
      <c r="G229" s="110"/>
      <c r="H229" s="110"/>
      <c r="I229" s="110"/>
      <c r="J229" s="110"/>
      <c r="K229" s="32"/>
      <c r="L229" s="34"/>
      <c r="M229" s="34"/>
      <c r="N229" s="34"/>
      <c r="O229" s="34"/>
      <c r="P229" s="130"/>
    </row>
    <row r="230" spans="1:16" ht="15.75" customHeight="1">
      <c r="A230" s="129">
        <v>62</v>
      </c>
      <c r="B230" s="33" t="s">
        <v>819</v>
      </c>
      <c r="C230" s="188" t="s">
        <v>90</v>
      </c>
      <c r="D230" s="149" t="s">
        <v>486</v>
      </c>
      <c r="E230" s="150">
        <v>81</v>
      </c>
      <c r="F230" s="110"/>
      <c r="G230" s="110"/>
      <c r="H230" s="110"/>
      <c r="I230" s="110"/>
      <c r="J230" s="110"/>
      <c r="K230" s="32"/>
      <c r="L230" s="34"/>
      <c r="M230" s="34"/>
      <c r="N230" s="34"/>
      <c r="O230" s="34"/>
      <c r="P230" s="130"/>
    </row>
    <row r="231" spans="1:16" ht="15.75" customHeight="1">
      <c r="A231" s="120" t="s">
        <v>182</v>
      </c>
      <c r="B231" s="97" t="s">
        <v>819</v>
      </c>
      <c r="C231" s="153" t="s">
        <v>91</v>
      </c>
      <c r="D231" s="151" t="s">
        <v>485</v>
      </c>
      <c r="E231" s="152">
        <v>4.05</v>
      </c>
      <c r="F231" s="112"/>
      <c r="G231" s="112"/>
      <c r="H231" s="112"/>
      <c r="I231" s="112"/>
      <c r="J231" s="112"/>
      <c r="K231" s="99"/>
      <c r="L231" s="100"/>
      <c r="M231" s="100"/>
      <c r="N231" s="100"/>
      <c r="O231" s="100"/>
      <c r="P231" s="131"/>
    </row>
    <row r="232" spans="1:16" ht="15.75" customHeight="1">
      <c r="A232" s="129">
        <v>63</v>
      </c>
      <c r="B232" s="33" t="s">
        <v>819</v>
      </c>
      <c r="C232" s="188" t="s">
        <v>92</v>
      </c>
      <c r="D232" s="149" t="s">
        <v>486</v>
      </c>
      <c r="E232" s="150">
        <v>33</v>
      </c>
      <c r="F232" s="115"/>
      <c r="G232" s="115"/>
      <c r="H232" s="115"/>
      <c r="I232" s="57"/>
      <c r="J232" s="57"/>
      <c r="K232" s="32"/>
      <c r="L232" s="34"/>
      <c r="M232" s="34"/>
      <c r="N232" s="34"/>
      <c r="O232" s="34"/>
      <c r="P232" s="130"/>
    </row>
    <row r="233" spans="1:16" ht="15.75" customHeight="1">
      <c r="A233" s="120" t="s">
        <v>183</v>
      </c>
      <c r="B233" s="97" t="s">
        <v>819</v>
      </c>
      <c r="C233" s="153" t="s">
        <v>975</v>
      </c>
      <c r="D233" s="151" t="s">
        <v>485</v>
      </c>
      <c r="E233" s="152">
        <v>49.5</v>
      </c>
      <c r="F233" s="101"/>
      <c r="G233" s="101"/>
      <c r="H233" s="101"/>
      <c r="I233" s="217"/>
      <c r="J233" s="217"/>
      <c r="K233" s="99"/>
      <c r="L233" s="100"/>
      <c r="M233" s="100"/>
      <c r="N233" s="100"/>
      <c r="O233" s="100"/>
      <c r="P233" s="131"/>
    </row>
    <row r="234" spans="1:16" ht="33" customHeight="1">
      <c r="A234" s="129" t="s">
        <v>184</v>
      </c>
      <c r="B234" s="33" t="s">
        <v>819</v>
      </c>
      <c r="C234" s="188" t="s">
        <v>93</v>
      </c>
      <c r="D234" s="149" t="s">
        <v>483</v>
      </c>
      <c r="E234" s="150">
        <v>3</v>
      </c>
      <c r="F234" s="115"/>
      <c r="G234" s="115"/>
      <c r="H234" s="115"/>
      <c r="I234" s="115"/>
      <c r="J234" s="115"/>
      <c r="K234" s="32"/>
      <c r="L234" s="34"/>
      <c r="M234" s="34"/>
      <c r="N234" s="34"/>
      <c r="O234" s="34"/>
      <c r="P234" s="130"/>
    </row>
    <row r="235" spans="1:16" ht="33" customHeight="1">
      <c r="A235" s="129">
        <v>65</v>
      </c>
      <c r="B235" s="33" t="s">
        <v>819</v>
      </c>
      <c r="C235" s="188" t="s">
        <v>939</v>
      </c>
      <c r="D235" s="149" t="s">
        <v>483</v>
      </c>
      <c r="E235" s="150">
        <v>2147.6</v>
      </c>
      <c r="F235" s="115"/>
      <c r="G235" s="115"/>
      <c r="H235" s="115"/>
      <c r="I235" s="57"/>
      <c r="J235" s="57"/>
      <c r="K235" s="32"/>
      <c r="L235" s="34"/>
      <c r="M235" s="34"/>
      <c r="N235" s="34"/>
      <c r="O235" s="34"/>
      <c r="P235" s="130"/>
    </row>
    <row r="236" spans="1:16" ht="15.75" customHeight="1">
      <c r="A236" s="129" t="s">
        <v>185</v>
      </c>
      <c r="B236" s="33" t="s">
        <v>819</v>
      </c>
      <c r="C236" s="188" t="s">
        <v>940</v>
      </c>
      <c r="D236" s="149" t="s">
        <v>483</v>
      </c>
      <c r="E236" s="150">
        <v>2304.6</v>
      </c>
      <c r="F236" s="115"/>
      <c r="G236" s="110"/>
      <c r="H236" s="110"/>
      <c r="I236" s="57"/>
      <c r="J236" s="57"/>
      <c r="K236" s="32"/>
      <c r="L236" s="34"/>
      <c r="M236" s="34"/>
      <c r="N236" s="34"/>
      <c r="O236" s="34"/>
      <c r="P236" s="130"/>
    </row>
    <row r="237" spans="1:16" ht="16.5" customHeight="1">
      <c r="A237" s="129">
        <v>67</v>
      </c>
      <c r="B237" s="33" t="s">
        <v>819</v>
      </c>
      <c r="C237" s="188" t="s">
        <v>94</v>
      </c>
      <c r="D237" s="149" t="s">
        <v>483</v>
      </c>
      <c r="E237" s="150">
        <v>2304.6</v>
      </c>
      <c r="F237" s="110"/>
      <c r="G237" s="110"/>
      <c r="H237" s="110"/>
      <c r="I237" s="110"/>
      <c r="J237" s="110"/>
      <c r="K237" s="32"/>
      <c r="L237" s="34"/>
      <c r="M237" s="34"/>
      <c r="N237" s="34"/>
      <c r="O237" s="34"/>
      <c r="P237" s="130"/>
    </row>
    <row r="238" spans="1:16" ht="48.75" customHeight="1">
      <c r="A238" s="129" t="s">
        <v>186</v>
      </c>
      <c r="B238" s="33" t="s">
        <v>819</v>
      </c>
      <c r="C238" s="188" t="s">
        <v>95</v>
      </c>
      <c r="D238" s="149" t="s">
        <v>487</v>
      </c>
      <c r="E238" s="150">
        <v>1</v>
      </c>
      <c r="F238" s="110"/>
      <c r="G238" s="110"/>
      <c r="H238" s="110"/>
      <c r="I238" s="110"/>
      <c r="J238" s="110"/>
      <c r="K238" s="32"/>
      <c r="L238" s="34"/>
      <c r="M238" s="34"/>
      <c r="N238" s="34"/>
      <c r="O238" s="34"/>
      <c r="P238" s="130"/>
    </row>
    <row r="239" spans="1:16" ht="33" customHeight="1">
      <c r="A239" s="129">
        <v>69</v>
      </c>
      <c r="B239" s="33" t="s">
        <v>819</v>
      </c>
      <c r="C239" s="188" t="s">
        <v>96</v>
      </c>
      <c r="D239" s="149" t="s">
        <v>487</v>
      </c>
      <c r="E239" s="150">
        <v>1</v>
      </c>
      <c r="F239" s="31"/>
      <c r="G239" s="31"/>
      <c r="H239" s="31"/>
      <c r="I239" s="34"/>
      <c r="J239" s="34"/>
      <c r="K239" s="32"/>
      <c r="L239" s="34"/>
      <c r="M239" s="34"/>
      <c r="N239" s="34"/>
      <c r="O239" s="34"/>
      <c r="P239" s="130"/>
    </row>
    <row r="240" spans="1:16" ht="15.75" customHeight="1">
      <c r="A240" s="145"/>
      <c r="B240" s="144"/>
      <c r="C240" s="219" t="s">
        <v>979</v>
      </c>
      <c r="D240" s="136"/>
      <c r="E240" s="134"/>
      <c r="F240" s="132"/>
      <c r="G240" s="132"/>
      <c r="H240" s="132"/>
      <c r="I240" s="132"/>
      <c r="J240" s="132"/>
      <c r="K240" s="132"/>
      <c r="L240" s="132"/>
      <c r="M240" s="132"/>
      <c r="N240" s="132"/>
      <c r="O240" s="132"/>
      <c r="P240" s="168"/>
    </row>
    <row r="241" spans="1:16" ht="15.75" customHeight="1">
      <c r="A241" s="145"/>
      <c r="B241" s="144"/>
      <c r="C241" s="219" t="s">
        <v>97</v>
      </c>
      <c r="D241" s="136"/>
      <c r="E241" s="134"/>
      <c r="F241" s="132"/>
      <c r="G241" s="132"/>
      <c r="H241" s="132"/>
      <c r="I241" s="132"/>
      <c r="J241" s="132"/>
      <c r="K241" s="132"/>
      <c r="L241" s="132"/>
      <c r="M241" s="132"/>
      <c r="N241" s="132"/>
      <c r="O241" s="132"/>
      <c r="P241" s="168"/>
    </row>
    <row r="242" spans="1:16" ht="50.25" customHeight="1">
      <c r="A242" s="129">
        <v>70</v>
      </c>
      <c r="B242" s="35" t="s">
        <v>821</v>
      </c>
      <c r="C242" s="188" t="s">
        <v>981</v>
      </c>
      <c r="D242" s="149" t="s">
        <v>485</v>
      </c>
      <c r="E242" s="150">
        <v>4083.26</v>
      </c>
      <c r="F242" s="115"/>
      <c r="G242" s="110"/>
      <c r="H242" s="110"/>
      <c r="I242" s="211"/>
      <c r="J242" s="57"/>
      <c r="K242" s="32"/>
      <c r="L242" s="34"/>
      <c r="M242" s="34"/>
      <c r="N242" s="34"/>
      <c r="O242" s="34"/>
      <c r="P242" s="130"/>
    </row>
    <row r="243" spans="1:16" ht="15.75" customHeight="1">
      <c r="A243" s="129">
        <v>71</v>
      </c>
      <c r="B243" s="35" t="s">
        <v>821</v>
      </c>
      <c r="C243" s="188" t="s">
        <v>982</v>
      </c>
      <c r="D243" s="149" t="s">
        <v>937</v>
      </c>
      <c r="E243" s="150">
        <v>698</v>
      </c>
      <c r="F243" s="56"/>
      <c r="G243" s="115"/>
      <c r="H243" s="115"/>
      <c r="I243" s="56"/>
      <c r="J243" s="59"/>
      <c r="K243" s="32"/>
      <c r="L243" s="34"/>
      <c r="M243" s="34"/>
      <c r="N243" s="34"/>
      <c r="O243" s="34"/>
      <c r="P243" s="130"/>
    </row>
    <row r="244" spans="1:16" ht="33" customHeight="1">
      <c r="A244" s="120" t="s">
        <v>187</v>
      </c>
      <c r="B244" s="135" t="s">
        <v>821</v>
      </c>
      <c r="C244" s="153" t="s">
        <v>983</v>
      </c>
      <c r="D244" s="151" t="s">
        <v>485</v>
      </c>
      <c r="E244" s="152">
        <v>69.8</v>
      </c>
      <c r="F244" s="102"/>
      <c r="G244" s="102"/>
      <c r="H244" s="102"/>
      <c r="I244" s="102"/>
      <c r="J244" s="216"/>
      <c r="K244" s="99"/>
      <c r="L244" s="100"/>
      <c r="M244" s="100"/>
      <c r="N244" s="100"/>
      <c r="O244" s="100"/>
      <c r="P244" s="131"/>
    </row>
    <row r="245" spans="1:16" ht="33" customHeight="1">
      <c r="A245" s="120" t="s">
        <v>188</v>
      </c>
      <c r="B245" s="135" t="s">
        <v>821</v>
      </c>
      <c r="C245" s="153" t="s">
        <v>984</v>
      </c>
      <c r="D245" s="151" t="s">
        <v>485</v>
      </c>
      <c r="E245" s="152">
        <v>104.7</v>
      </c>
      <c r="F245" s="102"/>
      <c r="G245" s="102"/>
      <c r="H245" s="102"/>
      <c r="I245" s="102"/>
      <c r="J245" s="216"/>
      <c r="K245" s="99"/>
      <c r="L245" s="100"/>
      <c r="M245" s="100"/>
      <c r="N245" s="100"/>
      <c r="O245" s="100"/>
      <c r="P245" s="131"/>
    </row>
    <row r="246" spans="1:16" ht="33" customHeight="1">
      <c r="A246" s="120" t="s">
        <v>189</v>
      </c>
      <c r="B246" s="135" t="s">
        <v>821</v>
      </c>
      <c r="C246" s="153" t="s">
        <v>985</v>
      </c>
      <c r="D246" s="151" t="s">
        <v>485</v>
      </c>
      <c r="E246" s="152">
        <v>41.88</v>
      </c>
      <c r="F246" s="102"/>
      <c r="G246" s="102"/>
      <c r="H246" s="102"/>
      <c r="I246" s="102"/>
      <c r="J246" s="216"/>
      <c r="K246" s="99"/>
      <c r="L246" s="100"/>
      <c r="M246" s="100"/>
      <c r="N246" s="100"/>
      <c r="O246" s="100"/>
      <c r="P246" s="131"/>
    </row>
    <row r="247" spans="1:16" ht="33" customHeight="1">
      <c r="A247" s="120" t="s">
        <v>190</v>
      </c>
      <c r="B247" s="135" t="s">
        <v>821</v>
      </c>
      <c r="C247" s="153" t="s">
        <v>98</v>
      </c>
      <c r="D247" s="151" t="s">
        <v>485</v>
      </c>
      <c r="E247" s="152">
        <v>30.71</v>
      </c>
      <c r="F247" s="102"/>
      <c r="G247" s="102"/>
      <c r="H247" s="102"/>
      <c r="I247" s="102"/>
      <c r="J247" s="216"/>
      <c r="K247" s="99"/>
      <c r="L247" s="100"/>
      <c r="M247" s="100"/>
      <c r="N247" s="100"/>
      <c r="O247" s="100"/>
      <c r="P247" s="131"/>
    </row>
    <row r="248" spans="1:16" ht="15.75" customHeight="1">
      <c r="A248" s="120" t="s">
        <v>191</v>
      </c>
      <c r="B248" s="135" t="s">
        <v>821</v>
      </c>
      <c r="C248" s="153" t="s">
        <v>987</v>
      </c>
      <c r="D248" s="151" t="s">
        <v>485</v>
      </c>
      <c r="E248" s="152">
        <v>279.2</v>
      </c>
      <c r="F248" s="102"/>
      <c r="G248" s="102"/>
      <c r="H248" s="102"/>
      <c r="I248" s="102"/>
      <c r="J248" s="216"/>
      <c r="K248" s="99"/>
      <c r="L248" s="100"/>
      <c r="M248" s="100"/>
      <c r="N248" s="100"/>
      <c r="O248" s="100"/>
      <c r="P248" s="131"/>
    </row>
    <row r="249" spans="1:16" ht="15.75" customHeight="1">
      <c r="A249" s="129">
        <v>72</v>
      </c>
      <c r="B249" s="35" t="s">
        <v>821</v>
      </c>
      <c r="C249" s="188" t="s">
        <v>817</v>
      </c>
      <c r="D249" s="149" t="s">
        <v>937</v>
      </c>
      <c r="E249" s="150">
        <v>378.5</v>
      </c>
      <c r="F249" s="58"/>
      <c r="G249" s="110"/>
      <c r="H249" s="110"/>
      <c r="I249" s="57"/>
      <c r="J249" s="57"/>
      <c r="K249" s="32"/>
      <c r="L249" s="34"/>
      <c r="M249" s="34"/>
      <c r="N249" s="34"/>
      <c r="O249" s="34"/>
      <c r="P249" s="130"/>
    </row>
    <row r="250" spans="1:16" ht="32.25" customHeight="1">
      <c r="A250" s="120" t="s">
        <v>192</v>
      </c>
      <c r="B250" s="135" t="s">
        <v>821</v>
      </c>
      <c r="C250" s="153" t="s">
        <v>988</v>
      </c>
      <c r="D250" s="151" t="s">
        <v>485</v>
      </c>
      <c r="E250" s="152">
        <v>94.625</v>
      </c>
      <c r="F250" s="102"/>
      <c r="G250" s="98"/>
      <c r="H250" s="98"/>
      <c r="I250" s="102"/>
      <c r="J250" s="216"/>
      <c r="K250" s="99"/>
      <c r="L250" s="100"/>
      <c r="M250" s="100"/>
      <c r="N250" s="100"/>
      <c r="O250" s="100"/>
      <c r="P250" s="131"/>
    </row>
    <row r="251" spans="1:16" ht="15.75" customHeight="1">
      <c r="A251" s="120" t="s">
        <v>193</v>
      </c>
      <c r="B251" s="135" t="s">
        <v>821</v>
      </c>
      <c r="C251" s="153" t="s">
        <v>987</v>
      </c>
      <c r="D251" s="151" t="s">
        <v>485</v>
      </c>
      <c r="E251" s="152">
        <v>151.4</v>
      </c>
      <c r="F251" s="102"/>
      <c r="G251" s="98"/>
      <c r="H251" s="98"/>
      <c r="I251" s="102"/>
      <c r="J251" s="216"/>
      <c r="K251" s="99"/>
      <c r="L251" s="100"/>
      <c r="M251" s="100"/>
      <c r="N251" s="100"/>
      <c r="O251" s="100"/>
      <c r="P251" s="131"/>
    </row>
    <row r="252" spans="1:16" ht="15.75" customHeight="1">
      <c r="A252" s="129">
        <v>73</v>
      </c>
      <c r="B252" s="35" t="s">
        <v>821</v>
      </c>
      <c r="C252" s="188" t="s">
        <v>990</v>
      </c>
      <c r="D252" s="149" t="s">
        <v>937</v>
      </c>
      <c r="E252" s="150">
        <v>48.1</v>
      </c>
      <c r="F252" s="110"/>
      <c r="G252" s="110"/>
      <c r="H252" s="110"/>
      <c r="I252" s="211"/>
      <c r="J252" s="110"/>
      <c r="K252" s="32"/>
      <c r="L252" s="34"/>
      <c r="M252" s="34"/>
      <c r="N252" s="34"/>
      <c r="O252" s="34"/>
      <c r="P252" s="130"/>
    </row>
    <row r="253" spans="1:16" ht="15.75" customHeight="1">
      <c r="A253" s="120" t="s">
        <v>194</v>
      </c>
      <c r="B253" s="135" t="s">
        <v>821</v>
      </c>
      <c r="C253" s="153" t="s">
        <v>991</v>
      </c>
      <c r="D253" s="151" t="s">
        <v>485</v>
      </c>
      <c r="E253" s="152">
        <v>7.215</v>
      </c>
      <c r="F253" s="102"/>
      <c r="G253" s="102"/>
      <c r="H253" s="102"/>
      <c r="I253" s="102"/>
      <c r="J253" s="216"/>
      <c r="K253" s="99"/>
      <c r="L253" s="100"/>
      <c r="M253" s="100"/>
      <c r="N253" s="100"/>
      <c r="O253" s="100"/>
      <c r="P253" s="131"/>
    </row>
    <row r="254" spans="1:16" ht="18.75" customHeight="1">
      <c r="A254" s="120" t="s">
        <v>195</v>
      </c>
      <c r="B254" s="135" t="s">
        <v>821</v>
      </c>
      <c r="C254" s="153" t="s">
        <v>992</v>
      </c>
      <c r="D254" s="151" t="s">
        <v>485</v>
      </c>
      <c r="E254" s="152">
        <v>1.44</v>
      </c>
      <c r="F254" s="112"/>
      <c r="G254" s="98"/>
      <c r="H254" s="98"/>
      <c r="I254" s="102"/>
      <c r="J254" s="216"/>
      <c r="K254" s="99"/>
      <c r="L254" s="100"/>
      <c r="M254" s="100"/>
      <c r="N254" s="100"/>
      <c r="O254" s="100"/>
      <c r="P254" s="131"/>
    </row>
    <row r="255" spans="1:16" ht="15.75" customHeight="1">
      <c r="A255" s="120" t="s">
        <v>196</v>
      </c>
      <c r="B255" s="135" t="s">
        <v>821</v>
      </c>
      <c r="C255" s="153" t="s">
        <v>993</v>
      </c>
      <c r="D255" s="151" t="s">
        <v>485</v>
      </c>
      <c r="E255" s="152">
        <v>3.17</v>
      </c>
      <c r="F255" s="112"/>
      <c r="G255" s="98"/>
      <c r="H255" s="98"/>
      <c r="I255" s="102"/>
      <c r="J255" s="216"/>
      <c r="K255" s="99"/>
      <c r="L255" s="100"/>
      <c r="M255" s="100"/>
      <c r="N255" s="100"/>
      <c r="O255" s="100"/>
      <c r="P255" s="131"/>
    </row>
    <row r="256" spans="1:16" ht="17.25" customHeight="1">
      <c r="A256" s="120" t="s">
        <v>197</v>
      </c>
      <c r="B256" s="135" t="s">
        <v>821</v>
      </c>
      <c r="C256" s="153" t="s">
        <v>994</v>
      </c>
      <c r="D256" s="151" t="s">
        <v>485</v>
      </c>
      <c r="E256" s="152">
        <v>14.43</v>
      </c>
      <c r="F256" s="102"/>
      <c r="G256" s="98"/>
      <c r="H256" s="98"/>
      <c r="I256" s="102"/>
      <c r="J256" s="216"/>
      <c r="K256" s="99"/>
      <c r="L256" s="100"/>
      <c r="M256" s="100"/>
      <c r="N256" s="100"/>
      <c r="O256" s="100"/>
      <c r="P256" s="131"/>
    </row>
    <row r="257" spans="1:16" ht="15.75" customHeight="1">
      <c r="A257" s="129">
        <v>74</v>
      </c>
      <c r="B257" s="35" t="s">
        <v>821</v>
      </c>
      <c r="C257" s="188" t="s">
        <v>995</v>
      </c>
      <c r="D257" s="149" t="s">
        <v>937</v>
      </c>
      <c r="E257" s="150">
        <v>2398.2</v>
      </c>
      <c r="F257" s="58"/>
      <c r="G257" s="115"/>
      <c r="H257" s="115"/>
      <c r="I257" s="57"/>
      <c r="J257" s="57"/>
      <c r="K257" s="32"/>
      <c r="L257" s="34"/>
      <c r="M257" s="34"/>
      <c r="N257" s="34"/>
      <c r="O257" s="34"/>
      <c r="P257" s="130"/>
    </row>
    <row r="258" spans="1:16" ht="15.75" customHeight="1">
      <c r="A258" s="120" t="s">
        <v>198</v>
      </c>
      <c r="B258" s="135" t="s">
        <v>821</v>
      </c>
      <c r="C258" s="153" t="s">
        <v>996</v>
      </c>
      <c r="D258" s="151" t="s">
        <v>485</v>
      </c>
      <c r="E258" s="152">
        <v>239.82</v>
      </c>
      <c r="F258" s="102"/>
      <c r="G258" s="98"/>
      <c r="H258" s="98"/>
      <c r="I258" s="102"/>
      <c r="J258" s="216"/>
      <c r="K258" s="99"/>
      <c r="L258" s="100"/>
      <c r="M258" s="100"/>
      <c r="N258" s="100"/>
      <c r="O258" s="100"/>
      <c r="P258" s="131"/>
    </row>
    <row r="259" spans="1:16" ht="15.75" customHeight="1">
      <c r="A259" s="120" t="s">
        <v>199</v>
      </c>
      <c r="B259" s="135" t="s">
        <v>821</v>
      </c>
      <c r="C259" s="153" t="s">
        <v>997</v>
      </c>
      <c r="D259" s="151" t="s">
        <v>938</v>
      </c>
      <c r="E259" s="152">
        <v>71.95</v>
      </c>
      <c r="F259" s="102"/>
      <c r="G259" s="98"/>
      <c r="H259" s="98"/>
      <c r="I259" s="101"/>
      <c r="J259" s="216"/>
      <c r="K259" s="99"/>
      <c r="L259" s="100"/>
      <c r="M259" s="100"/>
      <c r="N259" s="100"/>
      <c r="O259" s="100"/>
      <c r="P259" s="131"/>
    </row>
    <row r="260" spans="1:16" ht="15.75" customHeight="1">
      <c r="A260" s="129">
        <v>75</v>
      </c>
      <c r="B260" s="35" t="s">
        <v>821</v>
      </c>
      <c r="C260" s="188" t="s">
        <v>818</v>
      </c>
      <c r="D260" s="149" t="s">
        <v>937</v>
      </c>
      <c r="E260" s="150">
        <v>18</v>
      </c>
      <c r="F260" s="58"/>
      <c r="G260" s="115"/>
      <c r="H260" s="115"/>
      <c r="I260" s="103"/>
      <c r="J260" s="110"/>
      <c r="K260" s="32"/>
      <c r="L260" s="34"/>
      <c r="M260" s="34"/>
      <c r="N260" s="34"/>
      <c r="O260" s="34"/>
      <c r="P260" s="130"/>
    </row>
    <row r="261" spans="1:16" ht="15.75" customHeight="1">
      <c r="A261" s="129">
        <v>76</v>
      </c>
      <c r="B261" s="35" t="s">
        <v>821</v>
      </c>
      <c r="C261" s="188" t="s">
        <v>998</v>
      </c>
      <c r="D261" s="149" t="s">
        <v>486</v>
      </c>
      <c r="E261" s="150">
        <v>10</v>
      </c>
      <c r="F261" s="56"/>
      <c r="G261" s="115"/>
      <c r="H261" s="115"/>
      <c r="I261" s="56"/>
      <c r="J261" s="59"/>
      <c r="K261" s="32"/>
      <c r="L261" s="34"/>
      <c r="M261" s="34"/>
      <c r="N261" s="34"/>
      <c r="O261" s="34"/>
      <c r="P261" s="130"/>
    </row>
    <row r="262" spans="1:16" ht="33" customHeight="1">
      <c r="A262" s="129">
        <v>77</v>
      </c>
      <c r="B262" s="35" t="s">
        <v>821</v>
      </c>
      <c r="C262" s="188" t="s">
        <v>999</v>
      </c>
      <c r="D262" s="149" t="s">
        <v>933</v>
      </c>
      <c r="E262" s="150">
        <v>2</v>
      </c>
      <c r="F262" s="58"/>
      <c r="G262" s="31"/>
      <c r="H262" s="31"/>
      <c r="I262" s="57"/>
      <c r="J262" s="57"/>
      <c r="K262" s="32"/>
      <c r="L262" s="34"/>
      <c r="M262" s="34"/>
      <c r="N262" s="34"/>
      <c r="O262" s="34"/>
      <c r="P262" s="130"/>
    </row>
    <row r="263" spans="1:16" ht="33" customHeight="1">
      <c r="A263" s="129">
        <v>78</v>
      </c>
      <c r="B263" s="35" t="s">
        <v>821</v>
      </c>
      <c r="C263" s="188" t="s">
        <v>1000</v>
      </c>
      <c r="D263" s="149" t="s">
        <v>933</v>
      </c>
      <c r="E263" s="150">
        <v>1</v>
      </c>
      <c r="F263" s="31"/>
      <c r="G263" s="31"/>
      <c r="H263" s="31"/>
      <c r="I263" s="34"/>
      <c r="J263" s="34"/>
      <c r="K263" s="32"/>
      <c r="L263" s="34"/>
      <c r="M263" s="34"/>
      <c r="N263" s="34"/>
      <c r="O263" s="34"/>
      <c r="P263" s="130"/>
    </row>
    <row r="264" spans="1:16" ht="15.75" customHeight="1">
      <c r="A264" s="145"/>
      <c r="B264" s="144"/>
      <c r="C264" s="219" t="s">
        <v>99</v>
      </c>
      <c r="D264" s="136"/>
      <c r="E264" s="134"/>
      <c r="F264" s="132"/>
      <c r="G264" s="132"/>
      <c r="H264" s="132"/>
      <c r="I264" s="132"/>
      <c r="J264" s="132"/>
      <c r="K264" s="132"/>
      <c r="L264" s="132"/>
      <c r="M264" s="132"/>
      <c r="N264" s="132"/>
      <c r="O264" s="132"/>
      <c r="P264" s="168"/>
    </row>
    <row r="265" spans="1:16" ht="100.5" customHeight="1">
      <c r="A265" s="129">
        <v>1</v>
      </c>
      <c r="B265" s="33" t="s">
        <v>819</v>
      </c>
      <c r="C265" s="188" t="s">
        <v>100</v>
      </c>
      <c r="D265" s="149" t="s">
        <v>483</v>
      </c>
      <c r="E265" s="150">
        <v>470.3</v>
      </c>
      <c r="F265" s="110"/>
      <c r="G265" s="110"/>
      <c r="H265" s="110"/>
      <c r="I265" s="110"/>
      <c r="J265" s="110"/>
      <c r="K265" s="32"/>
      <c r="L265" s="34"/>
      <c r="M265" s="34"/>
      <c r="N265" s="34"/>
      <c r="O265" s="34"/>
      <c r="P265" s="130"/>
    </row>
    <row r="266" spans="1:16" ht="48" customHeight="1">
      <c r="A266" s="120" t="s">
        <v>884</v>
      </c>
      <c r="B266" s="97" t="s">
        <v>819</v>
      </c>
      <c r="C266" s="153" t="s">
        <v>101</v>
      </c>
      <c r="D266" s="151" t="s">
        <v>483</v>
      </c>
      <c r="E266" s="152">
        <v>470.3</v>
      </c>
      <c r="F266" s="111"/>
      <c r="G266" s="111"/>
      <c r="H266" s="111"/>
      <c r="I266" s="111"/>
      <c r="J266" s="111"/>
      <c r="K266" s="99"/>
      <c r="L266" s="100"/>
      <c r="M266" s="100"/>
      <c r="N266" s="100"/>
      <c r="O266" s="100"/>
      <c r="P266" s="131"/>
    </row>
    <row r="267" spans="1:16" ht="81" customHeight="1">
      <c r="A267" s="129">
        <v>2</v>
      </c>
      <c r="B267" s="33" t="s">
        <v>819</v>
      </c>
      <c r="C267" s="188" t="s">
        <v>102</v>
      </c>
      <c r="D267" s="149" t="s">
        <v>483</v>
      </c>
      <c r="E267" s="150">
        <v>1.6</v>
      </c>
      <c r="F267" s="110"/>
      <c r="G267" s="110"/>
      <c r="H267" s="110"/>
      <c r="I267" s="110"/>
      <c r="J267" s="110"/>
      <c r="K267" s="32"/>
      <c r="L267" s="34"/>
      <c r="M267" s="34"/>
      <c r="N267" s="34"/>
      <c r="O267" s="34"/>
      <c r="P267" s="130"/>
    </row>
    <row r="268" spans="1:16" ht="48" customHeight="1">
      <c r="A268" s="120" t="s">
        <v>897</v>
      </c>
      <c r="B268" s="97" t="s">
        <v>819</v>
      </c>
      <c r="C268" s="153" t="s">
        <v>103</v>
      </c>
      <c r="D268" s="151" t="s">
        <v>483</v>
      </c>
      <c r="E268" s="152">
        <v>1.6</v>
      </c>
      <c r="F268" s="111"/>
      <c r="G268" s="111"/>
      <c r="H268" s="111"/>
      <c r="I268" s="111"/>
      <c r="J268" s="111"/>
      <c r="K268" s="99"/>
      <c r="L268" s="100"/>
      <c r="M268" s="100"/>
      <c r="N268" s="100"/>
      <c r="O268" s="100"/>
      <c r="P268" s="131"/>
    </row>
    <row r="269" spans="1:16" ht="31.5" customHeight="1">
      <c r="A269" s="120" t="s">
        <v>898</v>
      </c>
      <c r="B269" s="97" t="s">
        <v>819</v>
      </c>
      <c r="C269" s="153" t="s">
        <v>776</v>
      </c>
      <c r="D269" s="151" t="s">
        <v>485</v>
      </c>
      <c r="E269" s="152">
        <v>1.23</v>
      </c>
      <c r="F269" s="111"/>
      <c r="G269" s="110"/>
      <c r="H269" s="110"/>
      <c r="I269" s="111"/>
      <c r="J269" s="111"/>
      <c r="K269" s="99"/>
      <c r="L269" s="100"/>
      <c r="M269" s="100"/>
      <c r="N269" s="100"/>
      <c r="O269" s="100"/>
      <c r="P269" s="131"/>
    </row>
    <row r="270" spans="1:16" ht="15.75" customHeight="1">
      <c r="A270" s="129"/>
      <c r="B270" s="33"/>
      <c r="C270" s="189" t="s">
        <v>779</v>
      </c>
      <c r="D270" s="149"/>
      <c r="E270" s="150"/>
      <c r="F270" s="115"/>
      <c r="G270" s="115"/>
      <c r="H270" s="115"/>
      <c r="I270" s="115"/>
      <c r="J270" s="115"/>
      <c r="K270" s="115"/>
      <c r="L270" s="115"/>
      <c r="M270" s="115"/>
      <c r="N270" s="115"/>
      <c r="O270" s="115"/>
      <c r="P270" s="138"/>
    </row>
    <row r="271" spans="1:16" ht="15.75" customHeight="1">
      <c r="A271" s="129">
        <v>3</v>
      </c>
      <c r="B271" s="33" t="s">
        <v>819</v>
      </c>
      <c r="C271" s="188" t="s">
        <v>780</v>
      </c>
      <c r="D271" s="149" t="s">
        <v>486</v>
      </c>
      <c r="E271" s="150">
        <v>2</v>
      </c>
      <c r="F271" s="110"/>
      <c r="G271" s="110"/>
      <c r="H271" s="110"/>
      <c r="I271" s="110"/>
      <c r="J271" s="110"/>
      <c r="K271" s="32"/>
      <c r="L271" s="34"/>
      <c r="M271" s="34"/>
      <c r="N271" s="34"/>
      <c r="O271" s="34"/>
      <c r="P271" s="130"/>
    </row>
    <row r="272" spans="1:16" ht="15.75" customHeight="1">
      <c r="A272" s="120" t="s">
        <v>906</v>
      </c>
      <c r="B272" s="97" t="s">
        <v>819</v>
      </c>
      <c r="C272" s="153" t="s">
        <v>781</v>
      </c>
      <c r="D272" s="151" t="s">
        <v>485</v>
      </c>
      <c r="E272" s="152">
        <v>0.1</v>
      </c>
      <c r="F272" s="112"/>
      <c r="G272" s="112"/>
      <c r="H272" s="112"/>
      <c r="I272" s="112"/>
      <c r="J272" s="112"/>
      <c r="K272" s="99"/>
      <c r="L272" s="100"/>
      <c r="M272" s="100"/>
      <c r="N272" s="100"/>
      <c r="O272" s="100"/>
      <c r="P272" s="131"/>
    </row>
    <row r="273" spans="1:16" ht="33" customHeight="1">
      <c r="A273" s="129">
        <v>4</v>
      </c>
      <c r="B273" s="33" t="s">
        <v>819</v>
      </c>
      <c r="C273" s="188" t="s">
        <v>782</v>
      </c>
      <c r="D273" s="149" t="s">
        <v>486</v>
      </c>
      <c r="E273" s="150">
        <v>2</v>
      </c>
      <c r="F273" s="110"/>
      <c r="G273" s="110"/>
      <c r="H273" s="110"/>
      <c r="I273" s="110"/>
      <c r="J273" s="110"/>
      <c r="K273" s="32"/>
      <c r="L273" s="34"/>
      <c r="M273" s="34"/>
      <c r="N273" s="34"/>
      <c r="O273" s="34"/>
      <c r="P273" s="130"/>
    </row>
    <row r="274" spans="1:16" ht="33" customHeight="1">
      <c r="A274" s="129">
        <v>5</v>
      </c>
      <c r="B274" s="33" t="s">
        <v>819</v>
      </c>
      <c r="C274" s="188" t="s">
        <v>788</v>
      </c>
      <c r="D274" s="149" t="s">
        <v>486</v>
      </c>
      <c r="E274" s="150">
        <v>1</v>
      </c>
      <c r="F274" s="110"/>
      <c r="G274" s="110"/>
      <c r="H274" s="110"/>
      <c r="I274" s="110"/>
      <c r="J274" s="110"/>
      <c r="K274" s="32"/>
      <c r="L274" s="34"/>
      <c r="M274" s="34"/>
      <c r="N274" s="34"/>
      <c r="O274" s="34"/>
      <c r="P274" s="130"/>
    </row>
    <row r="275" spans="1:16" ht="33" customHeight="1">
      <c r="A275" s="129">
        <v>6</v>
      </c>
      <c r="B275" s="33" t="s">
        <v>819</v>
      </c>
      <c r="C275" s="188" t="s">
        <v>789</v>
      </c>
      <c r="D275" s="149" t="s">
        <v>486</v>
      </c>
      <c r="E275" s="150">
        <v>1</v>
      </c>
      <c r="F275" s="110"/>
      <c r="G275" s="110"/>
      <c r="H275" s="110"/>
      <c r="I275" s="110"/>
      <c r="J275" s="110"/>
      <c r="K275" s="32"/>
      <c r="L275" s="34"/>
      <c r="M275" s="34"/>
      <c r="N275" s="34"/>
      <c r="O275" s="34"/>
      <c r="P275" s="130"/>
    </row>
    <row r="276" spans="1:16" ht="49.5" customHeight="1">
      <c r="A276" s="129">
        <v>7</v>
      </c>
      <c r="B276" s="33" t="s">
        <v>819</v>
      </c>
      <c r="C276" s="188" t="s">
        <v>801</v>
      </c>
      <c r="D276" s="149" t="s">
        <v>483</v>
      </c>
      <c r="E276" s="150">
        <v>1.6</v>
      </c>
      <c r="F276" s="110"/>
      <c r="G276" s="110"/>
      <c r="H276" s="110"/>
      <c r="I276" s="110"/>
      <c r="J276" s="110"/>
      <c r="K276" s="32"/>
      <c r="L276" s="34"/>
      <c r="M276" s="34"/>
      <c r="N276" s="34"/>
      <c r="O276" s="34"/>
      <c r="P276" s="130"/>
    </row>
    <row r="277" spans="1:16" ht="36.75" customHeight="1">
      <c r="A277" s="129">
        <v>8</v>
      </c>
      <c r="B277" s="33" t="s">
        <v>819</v>
      </c>
      <c r="C277" s="188" t="s">
        <v>802</v>
      </c>
      <c r="D277" s="149" t="s">
        <v>483</v>
      </c>
      <c r="E277" s="150">
        <v>1.6</v>
      </c>
      <c r="F277" s="110"/>
      <c r="G277" s="110"/>
      <c r="H277" s="110"/>
      <c r="I277" s="110"/>
      <c r="J277" s="110"/>
      <c r="K277" s="32"/>
      <c r="L277" s="34"/>
      <c r="M277" s="34"/>
      <c r="N277" s="34"/>
      <c r="O277" s="34"/>
      <c r="P277" s="130"/>
    </row>
    <row r="278" spans="1:16" ht="32.25" customHeight="1">
      <c r="A278" s="129">
        <v>9</v>
      </c>
      <c r="B278" s="33" t="s">
        <v>819</v>
      </c>
      <c r="C278" s="188" t="s">
        <v>803</v>
      </c>
      <c r="D278" s="149" t="s">
        <v>483</v>
      </c>
      <c r="E278" s="150">
        <v>1.6</v>
      </c>
      <c r="F278" s="110"/>
      <c r="G278" s="110"/>
      <c r="H278" s="110"/>
      <c r="I278" s="110"/>
      <c r="J278" s="110"/>
      <c r="K278" s="32"/>
      <c r="L278" s="34"/>
      <c r="M278" s="34"/>
      <c r="N278" s="34"/>
      <c r="O278" s="34"/>
      <c r="P278" s="130"/>
    </row>
    <row r="279" spans="1:16" ht="48.75" customHeight="1">
      <c r="A279" s="129">
        <v>10</v>
      </c>
      <c r="B279" s="33" t="s">
        <v>819</v>
      </c>
      <c r="C279" s="188" t="s">
        <v>807</v>
      </c>
      <c r="D279" s="149" t="s">
        <v>485</v>
      </c>
      <c r="E279" s="150">
        <v>6</v>
      </c>
      <c r="F279" s="110"/>
      <c r="G279" s="110"/>
      <c r="H279" s="110"/>
      <c r="I279" s="110"/>
      <c r="J279" s="110"/>
      <c r="K279" s="32"/>
      <c r="L279" s="34"/>
      <c r="M279" s="34"/>
      <c r="N279" s="34"/>
      <c r="O279" s="34"/>
      <c r="P279" s="130"/>
    </row>
    <row r="280" spans="1:16" ht="32.25" customHeight="1">
      <c r="A280" s="129">
        <v>11</v>
      </c>
      <c r="B280" s="33" t="s">
        <v>819</v>
      </c>
      <c r="C280" s="188" t="s">
        <v>104</v>
      </c>
      <c r="D280" s="149" t="s">
        <v>483</v>
      </c>
      <c r="E280" s="150">
        <v>1.6</v>
      </c>
      <c r="F280" s="110"/>
      <c r="G280" s="110"/>
      <c r="H280" s="110"/>
      <c r="I280" s="110"/>
      <c r="J280" s="110"/>
      <c r="K280" s="32"/>
      <c r="L280" s="34"/>
      <c r="M280" s="34"/>
      <c r="N280" s="34"/>
      <c r="O280" s="34"/>
      <c r="P280" s="130"/>
    </row>
    <row r="281" spans="1:16" ht="15.75" customHeight="1">
      <c r="A281" s="129"/>
      <c r="B281" s="33"/>
      <c r="C281" s="189" t="s">
        <v>810</v>
      </c>
      <c r="D281" s="149"/>
      <c r="E281" s="150"/>
      <c r="F281" s="115"/>
      <c r="G281" s="115"/>
      <c r="H281" s="115"/>
      <c r="I281" s="115"/>
      <c r="J281" s="115"/>
      <c r="K281" s="115"/>
      <c r="L281" s="115"/>
      <c r="M281" s="115"/>
      <c r="N281" s="115"/>
      <c r="O281" s="115"/>
      <c r="P281" s="138"/>
    </row>
    <row r="282" spans="1:16" ht="15.75" customHeight="1">
      <c r="A282" s="129">
        <v>12</v>
      </c>
      <c r="B282" s="33" t="s">
        <v>819</v>
      </c>
      <c r="C282" s="188" t="s">
        <v>105</v>
      </c>
      <c r="D282" s="149" t="s">
        <v>933</v>
      </c>
      <c r="E282" s="150">
        <v>1</v>
      </c>
      <c r="F282" s="110"/>
      <c r="G282" s="110"/>
      <c r="H282" s="110"/>
      <c r="I282" s="110"/>
      <c r="J282" s="110"/>
      <c r="K282" s="32"/>
      <c r="L282" s="34"/>
      <c r="M282" s="34"/>
      <c r="N282" s="34"/>
      <c r="O282" s="34"/>
      <c r="P282" s="130"/>
    </row>
    <row r="283" spans="1:16" ht="32.25" customHeight="1">
      <c r="A283" s="129">
        <v>13</v>
      </c>
      <c r="B283" s="33" t="s">
        <v>819</v>
      </c>
      <c r="C283" s="188" t="s">
        <v>106</v>
      </c>
      <c r="D283" s="149" t="s">
        <v>933</v>
      </c>
      <c r="E283" s="150">
        <v>7</v>
      </c>
      <c r="F283" s="110"/>
      <c r="G283" s="110"/>
      <c r="H283" s="110"/>
      <c r="I283" s="110"/>
      <c r="J283" s="110"/>
      <c r="K283" s="32"/>
      <c r="L283" s="34"/>
      <c r="M283" s="34"/>
      <c r="N283" s="34"/>
      <c r="O283" s="34"/>
      <c r="P283" s="130"/>
    </row>
    <row r="284" spans="1:16" ht="15.75" customHeight="1">
      <c r="A284" s="129">
        <v>14</v>
      </c>
      <c r="B284" s="33" t="s">
        <v>819</v>
      </c>
      <c r="C284" s="188" t="s">
        <v>940</v>
      </c>
      <c r="D284" s="149" t="s">
        <v>483</v>
      </c>
      <c r="E284" s="150">
        <v>471.9</v>
      </c>
      <c r="F284" s="115"/>
      <c r="G284" s="110"/>
      <c r="H284" s="110"/>
      <c r="I284" s="57"/>
      <c r="J284" s="57"/>
      <c r="K284" s="32"/>
      <c r="L284" s="34"/>
      <c r="M284" s="34"/>
      <c r="N284" s="34"/>
      <c r="O284" s="34"/>
      <c r="P284" s="130"/>
    </row>
    <row r="285" spans="1:16" ht="32.25" customHeight="1">
      <c r="A285" s="129">
        <v>15</v>
      </c>
      <c r="B285" s="33" t="s">
        <v>819</v>
      </c>
      <c r="C285" s="188" t="s">
        <v>935</v>
      </c>
      <c r="D285" s="149" t="s">
        <v>483</v>
      </c>
      <c r="E285" s="150">
        <v>471.9</v>
      </c>
      <c r="F285" s="110"/>
      <c r="G285" s="110"/>
      <c r="H285" s="110"/>
      <c r="I285" s="110"/>
      <c r="J285" s="110"/>
      <c r="K285" s="32"/>
      <c r="L285" s="34"/>
      <c r="M285" s="34"/>
      <c r="N285" s="34"/>
      <c r="O285" s="34"/>
      <c r="P285" s="130"/>
    </row>
    <row r="286" spans="1:16" ht="32.25" customHeight="1">
      <c r="A286" s="129">
        <v>16</v>
      </c>
      <c r="B286" s="33" t="s">
        <v>819</v>
      </c>
      <c r="C286" s="188" t="s">
        <v>96</v>
      </c>
      <c r="D286" s="149" t="s">
        <v>487</v>
      </c>
      <c r="E286" s="150">
        <v>1</v>
      </c>
      <c r="F286" s="115"/>
      <c r="G286" s="115"/>
      <c r="H286" s="115"/>
      <c r="I286" s="115"/>
      <c r="J286" s="115"/>
      <c r="K286" s="32"/>
      <c r="L286" s="34"/>
      <c r="M286" s="34"/>
      <c r="N286" s="34"/>
      <c r="O286" s="34"/>
      <c r="P286" s="130"/>
    </row>
    <row r="287" spans="1:16" ht="15.75" customHeight="1">
      <c r="A287" s="145"/>
      <c r="B287" s="144"/>
      <c r="C287" s="219" t="s">
        <v>979</v>
      </c>
      <c r="D287" s="136"/>
      <c r="E287" s="134"/>
      <c r="F287" s="132"/>
      <c r="G287" s="132"/>
      <c r="H287" s="132"/>
      <c r="I287" s="132"/>
      <c r="J287" s="132"/>
      <c r="K287" s="132"/>
      <c r="L287" s="132"/>
      <c r="M287" s="132"/>
      <c r="N287" s="132"/>
      <c r="O287" s="132"/>
      <c r="P287" s="168"/>
    </row>
    <row r="288" spans="1:16" ht="15.75" customHeight="1">
      <c r="A288" s="145"/>
      <c r="B288" s="144"/>
      <c r="C288" s="219" t="s">
        <v>107</v>
      </c>
      <c r="D288" s="136"/>
      <c r="E288" s="134"/>
      <c r="F288" s="132"/>
      <c r="G288" s="132"/>
      <c r="H288" s="132"/>
      <c r="I288" s="132"/>
      <c r="J288" s="132"/>
      <c r="K288" s="132"/>
      <c r="L288" s="132"/>
      <c r="M288" s="132"/>
      <c r="N288" s="132"/>
      <c r="O288" s="132"/>
      <c r="P288" s="168"/>
    </row>
    <row r="289" spans="1:16" ht="51" customHeight="1">
      <c r="A289" s="129">
        <v>17</v>
      </c>
      <c r="B289" s="35" t="s">
        <v>821</v>
      </c>
      <c r="C289" s="188" t="s">
        <v>981</v>
      </c>
      <c r="D289" s="149" t="s">
        <v>485</v>
      </c>
      <c r="E289" s="150">
        <v>4.53</v>
      </c>
      <c r="F289" s="115"/>
      <c r="G289" s="110"/>
      <c r="H289" s="110"/>
      <c r="I289" s="211"/>
      <c r="J289" s="57"/>
      <c r="K289" s="32"/>
      <c r="L289" s="34"/>
      <c r="M289" s="34"/>
      <c r="N289" s="34"/>
      <c r="O289" s="34"/>
      <c r="P289" s="130"/>
    </row>
    <row r="290" spans="1:16" ht="15.75" customHeight="1">
      <c r="A290" s="129">
        <v>18</v>
      </c>
      <c r="B290" s="35" t="s">
        <v>821</v>
      </c>
      <c r="C290" s="188" t="s">
        <v>995</v>
      </c>
      <c r="D290" s="149" t="s">
        <v>937</v>
      </c>
      <c r="E290" s="150">
        <v>2.4</v>
      </c>
      <c r="F290" s="58"/>
      <c r="G290" s="115"/>
      <c r="H290" s="115"/>
      <c r="I290" s="57"/>
      <c r="J290" s="57"/>
      <c r="K290" s="32"/>
      <c r="L290" s="34"/>
      <c r="M290" s="34"/>
      <c r="N290" s="34"/>
      <c r="O290" s="34"/>
      <c r="P290" s="130"/>
    </row>
    <row r="291" spans="1:16" ht="15.75" customHeight="1">
      <c r="A291" s="120" t="s">
        <v>154</v>
      </c>
      <c r="B291" s="135" t="s">
        <v>821</v>
      </c>
      <c r="C291" s="153" t="s">
        <v>996</v>
      </c>
      <c r="D291" s="151" t="s">
        <v>485</v>
      </c>
      <c r="E291" s="152">
        <v>0.24</v>
      </c>
      <c r="F291" s="102"/>
      <c r="G291" s="98"/>
      <c r="H291" s="98"/>
      <c r="I291" s="102"/>
      <c r="J291" s="216"/>
      <c r="K291" s="99"/>
      <c r="L291" s="100"/>
      <c r="M291" s="100"/>
      <c r="N291" s="100"/>
      <c r="O291" s="100"/>
      <c r="P291" s="131"/>
    </row>
    <row r="292" spans="1:16" ht="15.75" customHeight="1">
      <c r="A292" s="120" t="s">
        <v>155</v>
      </c>
      <c r="B292" s="135" t="s">
        <v>821</v>
      </c>
      <c r="C292" s="153" t="s">
        <v>997</v>
      </c>
      <c r="D292" s="151" t="s">
        <v>938</v>
      </c>
      <c r="E292" s="152">
        <v>0.07</v>
      </c>
      <c r="F292" s="102"/>
      <c r="G292" s="98"/>
      <c r="H292" s="98"/>
      <c r="I292" s="101"/>
      <c r="J292" s="216"/>
      <c r="K292" s="99"/>
      <c r="L292" s="100"/>
      <c r="M292" s="100"/>
      <c r="N292" s="100"/>
      <c r="O292" s="100"/>
      <c r="P292" s="131"/>
    </row>
    <row r="293" spans="1:16" ht="15.75" customHeight="1">
      <c r="A293" s="145"/>
      <c r="B293" s="144"/>
      <c r="C293" s="219" t="s">
        <v>108</v>
      </c>
      <c r="D293" s="136"/>
      <c r="E293" s="134"/>
      <c r="F293" s="132"/>
      <c r="G293" s="132"/>
      <c r="H293" s="132"/>
      <c r="I293" s="132"/>
      <c r="J293" s="132"/>
      <c r="K293" s="132"/>
      <c r="L293" s="132"/>
      <c r="M293" s="132"/>
      <c r="N293" s="132"/>
      <c r="O293" s="132"/>
      <c r="P293" s="168"/>
    </row>
    <row r="294" spans="1:16" ht="69.75" customHeight="1">
      <c r="A294" s="129">
        <v>1</v>
      </c>
      <c r="B294" s="33" t="s">
        <v>819</v>
      </c>
      <c r="C294" s="188" t="s">
        <v>109</v>
      </c>
      <c r="D294" s="149" t="s">
        <v>487</v>
      </c>
      <c r="E294" s="150">
        <v>1</v>
      </c>
      <c r="F294" s="56"/>
      <c r="G294" s="115"/>
      <c r="H294" s="115"/>
      <c r="I294" s="57"/>
      <c r="J294" s="56"/>
      <c r="K294" s="32"/>
      <c r="L294" s="34"/>
      <c r="M294" s="34"/>
      <c r="N294" s="34"/>
      <c r="O294" s="34"/>
      <c r="P294" s="130"/>
    </row>
    <row r="295" spans="1:16" ht="66" customHeight="1">
      <c r="A295" s="129" t="s">
        <v>444</v>
      </c>
      <c r="B295" s="33" t="s">
        <v>819</v>
      </c>
      <c r="C295" s="188" t="s">
        <v>110</v>
      </c>
      <c r="D295" s="149" t="s">
        <v>487</v>
      </c>
      <c r="E295" s="150">
        <v>1</v>
      </c>
      <c r="F295" s="56"/>
      <c r="G295" s="115"/>
      <c r="H295" s="115"/>
      <c r="I295" s="57"/>
      <c r="J295" s="56"/>
      <c r="K295" s="32"/>
      <c r="L295" s="34"/>
      <c r="M295" s="34"/>
      <c r="N295" s="34"/>
      <c r="O295" s="34"/>
      <c r="P295" s="130"/>
    </row>
    <row r="296" spans="1:16" ht="32.25" customHeight="1">
      <c r="A296" s="129">
        <v>3</v>
      </c>
      <c r="B296" s="33" t="s">
        <v>819</v>
      </c>
      <c r="C296" s="188" t="s">
        <v>111</v>
      </c>
      <c r="D296" s="149" t="s">
        <v>487</v>
      </c>
      <c r="E296" s="150">
        <v>1</v>
      </c>
      <c r="F296" s="56"/>
      <c r="G296" s="115"/>
      <c r="H296" s="115"/>
      <c r="I296" s="57"/>
      <c r="J296" s="56"/>
      <c r="K296" s="32"/>
      <c r="L296" s="34"/>
      <c r="M296" s="34"/>
      <c r="N296" s="34"/>
      <c r="O296" s="34"/>
      <c r="P296" s="130"/>
    </row>
    <row r="297" spans="1:16" ht="32.25" customHeight="1">
      <c r="A297" s="129">
        <v>4</v>
      </c>
      <c r="B297" s="33" t="s">
        <v>819</v>
      </c>
      <c r="C297" s="188" t="s">
        <v>112</v>
      </c>
      <c r="D297" s="149" t="s">
        <v>487</v>
      </c>
      <c r="E297" s="150">
        <v>1</v>
      </c>
      <c r="F297" s="56"/>
      <c r="G297" s="115"/>
      <c r="H297" s="115"/>
      <c r="I297" s="57"/>
      <c r="J297" s="56"/>
      <c r="K297" s="32"/>
      <c r="L297" s="34"/>
      <c r="M297" s="34"/>
      <c r="N297" s="34"/>
      <c r="O297" s="34"/>
      <c r="P297" s="130"/>
    </row>
    <row r="298" spans="1:16" ht="32.25" customHeight="1">
      <c r="A298" s="129">
        <v>5</v>
      </c>
      <c r="B298" s="33" t="s">
        <v>819</v>
      </c>
      <c r="C298" s="188" t="s">
        <v>113</v>
      </c>
      <c r="D298" s="149" t="s">
        <v>487</v>
      </c>
      <c r="E298" s="150">
        <v>1</v>
      </c>
      <c r="F298" s="56"/>
      <c r="G298" s="115"/>
      <c r="H298" s="115"/>
      <c r="I298" s="57"/>
      <c r="J298" s="56"/>
      <c r="K298" s="32"/>
      <c r="L298" s="34"/>
      <c r="M298" s="34"/>
      <c r="N298" s="34"/>
      <c r="O298" s="34"/>
      <c r="P298" s="130"/>
    </row>
    <row r="299" spans="1:16" ht="68.25" customHeight="1">
      <c r="A299" s="129">
        <v>6</v>
      </c>
      <c r="B299" s="33" t="s">
        <v>819</v>
      </c>
      <c r="C299" s="188" t="s">
        <v>114</v>
      </c>
      <c r="D299" s="149" t="s">
        <v>487</v>
      </c>
      <c r="E299" s="150">
        <v>1</v>
      </c>
      <c r="F299" s="56"/>
      <c r="G299" s="115"/>
      <c r="H299" s="115"/>
      <c r="I299" s="57"/>
      <c r="J299" s="56"/>
      <c r="K299" s="32"/>
      <c r="L299" s="34"/>
      <c r="M299" s="34"/>
      <c r="N299" s="34"/>
      <c r="O299" s="34"/>
      <c r="P299" s="130"/>
    </row>
    <row r="300" spans="1:16" ht="15.75" customHeight="1" thickBot="1">
      <c r="A300" s="155">
        <v>7</v>
      </c>
      <c r="B300" s="156" t="s">
        <v>819</v>
      </c>
      <c r="C300" s="191" t="s">
        <v>115</v>
      </c>
      <c r="D300" s="158" t="s">
        <v>487</v>
      </c>
      <c r="E300" s="159">
        <v>1</v>
      </c>
      <c r="F300" s="220"/>
      <c r="G300" s="160"/>
      <c r="H300" s="160"/>
      <c r="I300" s="185"/>
      <c r="J300" s="220"/>
      <c r="K300" s="161"/>
      <c r="L300" s="162"/>
      <c r="M300" s="162"/>
      <c r="N300" s="162"/>
      <c r="O300" s="162"/>
      <c r="P300" s="163"/>
    </row>
    <row r="301" spans="1:16" s="38" customFormat="1" ht="15.75">
      <c r="A301" s="283" t="s">
        <v>446</v>
      </c>
      <c r="B301" s="284"/>
      <c r="C301" s="284"/>
      <c r="D301" s="146"/>
      <c r="E301" s="147"/>
      <c r="F301" s="154"/>
      <c r="G301" s="154"/>
      <c r="H301" s="154"/>
      <c r="I301" s="154"/>
      <c r="J301" s="154"/>
      <c r="K301" s="154"/>
      <c r="L301" s="169">
        <f>SUM(L15:L300)</f>
        <v>0</v>
      </c>
      <c r="M301" s="169">
        <f>SUM(M15:M300)</f>
        <v>0</v>
      </c>
      <c r="N301" s="169">
        <f>SUM(N15:N300)</f>
        <v>0</v>
      </c>
      <c r="O301" s="169">
        <f>SUM(O15:O300)</f>
        <v>0</v>
      </c>
      <c r="P301" s="170">
        <f>SUM(P15:P300)</f>
        <v>0</v>
      </c>
    </row>
    <row r="302" spans="1:16" s="54" customFormat="1" ht="15.75">
      <c r="A302" s="278" t="s">
        <v>467</v>
      </c>
      <c r="B302" s="279"/>
      <c r="C302" s="279"/>
      <c r="D302" s="83">
        <v>0</v>
      </c>
      <c r="E302" s="84"/>
      <c r="F302" s="85"/>
      <c r="G302" s="85"/>
      <c r="H302" s="85"/>
      <c r="I302" s="85"/>
      <c r="J302" s="85"/>
      <c r="K302" s="85"/>
      <c r="L302" s="86"/>
      <c r="M302" s="86"/>
      <c r="N302" s="86">
        <f>0.03*N301</f>
        <v>0</v>
      </c>
      <c r="O302" s="86"/>
      <c r="P302" s="87">
        <f>SUM(M302:O302)</f>
        <v>0</v>
      </c>
    </row>
    <row r="303" spans="1:16" ht="16.5" thickBot="1">
      <c r="A303" s="254" t="s">
        <v>468</v>
      </c>
      <c r="B303" s="255"/>
      <c r="C303" s="255"/>
      <c r="D303" s="88" t="s">
        <v>469</v>
      </c>
      <c r="E303" s="88"/>
      <c r="F303" s="89"/>
      <c r="G303" s="89"/>
      <c r="H303" s="89"/>
      <c r="I303" s="89"/>
      <c r="J303" s="89"/>
      <c r="K303" s="89"/>
      <c r="L303" s="89"/>
      <c r="M303" s="89">
        <f>SUM(M301:M302)</f>
        <v>0</v>
      </c>
      <c r="N303" s="89">
        <f>SUM(N301:N302)</f>
        <v>0</v>
      </c>
      <c r="O303" s="89">
        <f>SUM(O301:O302)</f>
        <v>0</v>
      </c>
      <c r="P303" s="90">
        <f>SUM(P301:P302)</f>
        <v>0</v>
      </c>
    </row>
    <row r="304" spans="1:16" s="54" customFormat="1" ht="15.75">
      <c r="A304" s="91"/>
      <c r="B304" s="92"/>
      <c r="C304" s="92"/>
      <c r="D304" s="92"/>
      <c r="E304" s="92"/>
      <c r="F304" s="92"/>
      <c r="G304" s="92"/>
      <c r="H304" s="92"/>
      <c r="I304" s="92"/>
      <c r="J304" s="92"/>
      <c r="K304" s="92"/>
      <c r="L304" s="92"/>
      <c r="M304" s="92"/>
      <c r="N304" s="92"/>
      <c r="O304" s="92"/>
      <c r="P304" s="92"/>
    </row>
    <row r="305" spans="1:16" s="37" customFormat="1" ht="15.75">
      <c r="A305" s="93"/>
      <c r="B305" s="92"/>
      <c r="C305" s="92"/>
      <c r="D305" s="92"/>
      <c r="E305" s="92"/>
      <c r="F305" s="92"/>
      <c r="G305" s="92"/>
      <c r="H305" s="92"/>
      <c r="I305" s="92"/>
      <c r="J305" s="92"/>
      <c r="K305" s="92"/>
      <c r="L305" s="92"/>
      <c r="M305" s="92"/>
      <c r="N305" s="92"/>
      <c r="O305" s="92"/>
      <c r="P305" s="92"/>
    </row>
    <row r="306" spans="1:16" s="37" customFormat="1" ht="15.75">
      <c r="A306" s="93"/>
      <c r="B306" s="94"/>
      <c r="C306" s="6"/>
      <c r="D306" s="4"/>
      <c r="E306" s="4"/>
      <c r="F306" s="95"/>
      <c r="G306" s="95"/>
      <c r="H306" s="95"/>
      <c r="I306" s="27"/>
      <c r="J306" s="3"/>
      <c r="K306" s="95"/>
      <c r="L306" s="95"/>
      <c r="M306" s="95"/>
      <c r="N306" s="95"/>
      <c r="O306" s="95"/>
      <c r="P306" s="95"/>
    </row>
    <row r="307" spans="1:16" s="37" customFormat="1" ht="15.75">
      <c r="A307" s="93"/>
      <c r="B307" s="295" t="s">
        <v>1021</v>
      </c>
      <c r="C307" s="296"/>
      <c r="D307" s="245"/>
      <c r="E307" s="245"/>
      <c r="F307" s="95"/>
      <c r="G307" s="95"/>
      <c r="H307" s="95"/>
      <c r="I307" s="3"/>
      <c r="J307" s="27"/>
      <c r="K307" s="95"/>
      <c r="L307" s="95"/>
      <c r="M307" s="95"/>
      <c r="N307" s="95"/>
      <c r="O307" s="95"/>
      <c r="P307" s="95"/>
    </row>
    <row r="308" spans="1:16" ht="15.75">
      <c r="A308" s="95"/>
      <c r="B308" s="297"/>
      <c r="C308" s="298" t="s">
        <v>1022</v>
      </c>
      <c r="D308" s="4"/>
      <c r="E308" s="4"/>
      <c r="F308" s="95"/>
      <c r="G308" s="95"/>
      <c r="H308" s="95"/>
      <c r="I308" s="95"/>
      <c r="J308" s="95"/>
      <c r="K308" s="245"/>
      <c r="L308" s="245"/>
      <c r="M308" s="95"/>
      <c r="N308" s="95"/>
      <c r="O308" s="95"/>
      <c r="P308" s="95"/>
    </row>
    <row r="309" spans="1:16" ht="15.75">
      <c r="A309" s="95"/>
      <c r="B309" s="299" t="s">
        <v>1023</v>
      </c>
      <c r="C309" s="300"/>
      <c r="D309" s="4"/>
      <c r="E309" s="4"/>
      <c r="F309" s="95"/>
      <c r="G309" s="95"/>
      <c r="H309" s="95"/>
      <c r="I309" s="95"/>
      <c r="J309" s="95"/>
      <c r="K309" s="95"/>
      <c r="L309" s="95"/>
      <c r="M309" s="95"/>
      <c r="N309" s="95"/>
      <c r="O309" s="95"/>
      <c r="P309" s="95"/>
    </row>
    <row r="310" spans="1:16" ht="15.75">
      <c r="A310" s="95"/>
      <c r="B310" s="301"/>
      <c r="C310" s="302"/>
      <c r="D310" s="4"/>
      <c r="E310" s="4"/>
      <c r="F310" s="95"/>
      <c r="G310" s="95"/>
      <c r="H310" s="95"/>
      <c r="I310" s="95"/>
      <c r="J310" s="95"/>
      <c r="K310" s="95"/>
      <c r="L310" s="95"/>
      <c r="M310" s="95"/>
      <c r="N310" s="95"/>
      <c r="O310" s="95"/>
      <c r="P310" s="95"/>
    </row>
    <row r="311" spans="1:16" ht="15.75">
      <c r="A311" s="95"/>
      <c r="B311" s="301"/>
      <c r="C311" s="302"/>
      <c r="D311" s="3"/>
      <c r="E311" s="4"/>
      <c r="F311" s="95"/>
      <c r="G311" s="95"/>
      <c r="H311" s="95"/>
      <c r="I311" s="95"/>
      <c r="J311" s="95"/>
      <c r="K311" s="95"/>
      <c r="L311" s="95"/>
      <c r="M311" s="95"/>
      <c r="N311" s="95"/>
      <c r="O311" s="95"/>
      <c r="P311" s="95"/>
    </row>
    <row r="312" spans="1:16" ht="15.75">
      <c r="A312" s="95"/>
      <c r="B312" s="295" t="s">
        <v>1024</v>
      </c>
      <c r="C312" s="296"/>
      <c r="D312" s="27"/>
      <c r="E312" s="4"/>
      <c r="F312" s="95"/>
      <c r="G312" s="95"/>
      <c r="H312" s="95"/>
      <c r="I312" s="95"/>
      <c r="J312" s="95"/>
      <c r="K312" s="95"/>
      <c r="L312" s="95"/>
      <c r="M312" s="95"/>
      <c r="N312" s="95"/>
      <c r="O312" s="95"/>
      <c r="P312" s="95"/>
    </row>
    <row r="313" spans="1:16" ht="15.75">
      <c r="A313" s="95"/>
      <c r="B313" s="303"/>
      <c r="C313" s="298" t="s">
        <v>1022</v>
      </c>
      <c r="D313" s="245"/>
      <c r="E313" s="245"/>
      <c r="F313" s="95"/>
      <c r="G313" s="95"/>
      <c r="H313" s="95"/>
      <c r="I313" s="95"/>
      <c r="J313" s="95"/>
      <c r="K313" s="95"/>
      <c r="L313" s="95"/>
      <c r="M313" s="95"/>
      <c r="N313" s="95"/>
      <c r="O313" s="95"/>
      <c r="P313" s="95"/>
    </row>
    <row r="314" spans="1:16" ht="15.75">
      <c r="A314" s="95"/>
      <c r="B314" s="95"/>
      <c r="C314" s="95"/>
      <c r="D314" s="95"/>
      <c r="E314" s="95"/>
      <c r="F314" s="95"/>
      <c r="G314" s="95"/>
      <c r="H314" s="95"/>
      <c r="I314" s="95"/>
      <c r="J314" s="95"/>
      <c r="K314" s="95"/>
      <c r="L314" s="95"/>
      <c r="M314" s="95"/>
      <c r="N314" s="95"/>
      <c r="O314" s="95"/>
      <c r="P314" s="95"/>
    </row>
    <row r="315" spans="1:16" ht="15.75">
      <c r="A315" s="95"/>
      <c r="B315" s="95"/>
      <c r="C315" s="95"/>
      <c r="D315" s="95"/>
      <c r="E315" s="95"/>
      <c r="F315" s="95"/>
      <c r="G315" s="95"/>
      <c r="H315" s="95"/>
      <c r="I315" s="95"/>
      <c r="J315" s="95"/>
      <c r="K315" s="95"/>
      <c r="L315" s="95"/>
      <c r="M315" s="95"/>
      <c r="N315" s="95"/>
      <c r="O315" s="95"/>
      <c r="P315" s="95"/>
    </row>
    <row r="316" spans="1:16" ht="15.75">
      <c r="A316" s="95"/>
      <c r="B316" s="95"/>
      <c r="C316" s="95"/>
      <c r="D316" s="95"/>
      <c r="E316" s="95"/>
      <c r="F316" s="95"/>
      <c r="G316" s="95"/>
      <c r="H316" s="95"/>
      <c r="I316" s="95"/>
      <c r="J316" s="95"/>
      <c r="K316" s="95"/>
      <c r="L316" s="95"/>
      <c r="M316" s="95"/>
      <c r="N316" s="95"/>
      <c r="O316" s="95"/>
      <c r="P316" s="95"/>
    </row>
    <row r="317" spans="1:16" ht="15.75">
      <c r="A317" s="95"/>
      <c r="B317" s="95"/>
      <c r="C317" s="95"/>
      <c r="D317" s="95"/>
      <c r="E317" s="95"/>
      <c r="F317" s="95"/>
      <c r="G317" s="95"/>
      <c r="H317" s="95"/>
      <c r="I317" s="95"/>
      <c r="J317" s="95"/>
      <c r="K317" s="95"/>
      <c r="L317" s="95"/>
      <c r="M317" s="95"/>
      <c r="N317" s="95"/>
      <c r="O317" s="95"/>
      <c r="P317" s="95"/>
    </row>
    <row r="318" spans="1:16" ht="15.75">
      <c r="A318" s="95"/>
      <c r="B318" s="95"/>
      <c r="C318" s="95"/>
      <c r="D318" s="95"/>
      <c r="E318" s="95"/>
      <c r="F318" s="95"/>
      <c r="G318" s="95"/>
      <c r="H318" s="95"/>
      <c r="I318" s="95"/>
      <c r="J318" s="95"/>
      <c r="K318" s="95"/>
      <c r="L318" s="95"/>
      <c r="M318" s="95"/>
      <c r="N318" s="95"/>
      <c r="O318" s="95"/>
      <c r="P318" s="95"/>
    </row>
    <row r="319" spans="1:16" ht="15.75">
      <c r="A319" s="95"/>
      <c r="B319" s="95"/>
      <c r="C319" s="95"/>
      <c r="D319" s="95"/>
      <c r="E319" s="95"/>
      <c r="F319" s="95"/>
      <c r="G319" s="95"/>
      <c r="H319" s="95"/>
      <c r="I319" s="95"/>
      <c r="J319" s="95"/>
      <c r="K319" s="95"/>
      <c r="L319" s="95"/>
      <c r="M319" s="95"/>
      <c r="N319" s="95"/>
      <c r="O319" s="95"/>
      <c r="P319" s="95"/>
    </row>
    <row r="320" spans="1:16" ht="15.75">
      <c r="A320" s="95"/>
      <c r="B320" s="95"/>
      <c r="C320" s="95"/>
      <c r="D320" s="95"/>
      <c r="E320" s="95"/>
      <c r="F320" s="95"/>
      <c r="G320" s="95"/>
      <c r="H320" s="95"/>
      <c r="I320" s="95"/>
      <c r="J320" s="95"/>
      <c r="K320" s="95"/>
      <c r="L320" s="95"/>
      <c r="M320" s="95"/>
      <c r="N320" s="95"/>
      <c r="O320" s="95"/>
      <c r="P320" s="95"/>
    </row>
    <row r="321" spans="1:16" ht="15.75">
      <c r="A321" s="95"/>
      <c r="B321" s="95"/>
      <c r="C321" s="95"/>
      <c r="D321" s="95"/>
      <c r="E321" s="95"/>
      <c r="F321" s="95"/>
      <c r="G321" s="95"/>
      <c r="H321" s="95"/>
      <c r="I321" s="95"/>
      <c r="J321" s="95"/>
      <c r="K321" s="95"/>
      <c r="L321" s="95"/>
      <c r="M321" s="95"/>
      <c r="N321" s="95"/>
      <c r="O321" s="95"/>
      <c r="P321" s="95"/>
    </row>
    <row r="322" spans="1:16" ht="15.75">
      <c r="A322" s="95"/>
      <c r="B322" s="95"/>
      <c r="C322" s="95"/>
      <c r="D322" s="95"/>
      <c r="E322" s="95"/>
      <c r="F322" s="95"/>
      <c r="G322" s="95"/>
      <c r="H322" s="95"/>
      <c r="I322" s="95"/>
      <c r="J322" s="95"/>
      <c r="K322" s="95"/>
      <c r="L322" s="95"/>
      <c r="M322" s="95"/>
      <c r="N322" s="95"/>
      <c r="O322" s="95"/>
      <c r="P322" s="95"/>
    </row>
    <row r="323" spans="1:16" ht="15.75">
      <c r="A323" s="95"/>
      <c r="B323" s="95"/>
      <c r="C323" s="95"/>
      <c r="D323" s="95"/>
      <c r="E323" s="95"/>
      <c r="F323" s="95"/>
      <c r="G323" s="95"/>
      <c r="H323" s="95"/>
      <c r="I323" s="95"/>
      <c r="J323" s="95"/>
      <c r="K323" s="95"/>
      <c r="L323" s="95"/>
      <c r="M323" s="95"/>
      <c r="N323" s="95"/>
      <c r="O323" s="95"/>
      <c r="P323" s="95"/>
    </row>
    <row r="324" spans="1:16" ht="15.75">
      <c r="A324" s="95"/>
      <c r="B324" s="95"/>
      <c r="C324" s="95"/>
      <c r="D324" s="95"/>
      <c r="E324" s="95"/>
      <c r="F324" s="95"/>
      <c r="G324" s="95"/>
      <c r="H324" s="95"/>
      <c r="I324" s="95"/>
      <c r="J324" s="95"/>
      <c r="K324" s="95"/>
      <c r="L324" s="95"/>
      <c r="M324" s="95"/>
      <c r="N324" s="95"/>
      <c r="O324" s="95"/>
      <c r="P324" s="95"/>
    </row>
    <row r="325" spans="1:16" ht="15.75">
      <c r="A325" s="95"/>
      <c r="B325" s="95"/>
      <c r="C325" s="95"/>
      <c r="D325" s="95"/>
      <c r="E325" s="95"/>
      <c r="F325" s="95"/>
      <c r="G325" s="95"/>
      <c r="H325" s="95"/>
      <c r="I325" s="95"/>
      <c r="J325" s="95"/>
      <c r="K325" s="95"/>
      <c r="L325" s="95"/>
      <c r="M325" s="95"/>
      <c r="N325" s="95"/>
      <c r="O325" s="95"/>
      <c r="P325" s="95"/>
    </row>
    <row r="326" spans="1:16" ht="15.75">
      <c r="A326" s="95"/>
      <c r="B326" s="95"/>
      <c r="C326" s="95"/>
      <c r="D326" s="95"/>
      <c r="E326" s="95"/>
      <c r="F326" s="95"/>
      <c r="G326" s="95"/>
      <c r="H326" s="95"/>
      <c r="I326" s="95"/>
      <c r="J326" s="95"/>
      <c r="K326" s="95"/>
      <c r="L326" s="95"/>
      <c r="M326" s="95"/>
      <c r="N326" s="95"/>
      <c r="O326" s="95"/>
      <c r="P326" s="95"/>
    </row>
    <row r="327" spans="1:16" ht="15.75">
      <c r="A327" s="95"/>
      <c r="B327" s="95"/>
      <c r="C327" s="95"/>
      <c r="D327" s="95"/>
      <c r="E327" s="95"/>
      <c r="F327" s="95"/>
      <c r="G327" s="95"/>
      <c r="H327" s="95"/>
      <c r="I327" s="95"/>
      <c r="J327" s="95"/>
      <c r="K327" s="95"/>
      <c r="L327" s="95"/>
      <c r="M327" s="95"/>
      <c r="N327" s="95"/>
      <c r="O327" s="95"/>
      <c r="P327" s="95"/>
    </row>
    <row r="328" spans="1:16" ht="15.75">
      <c r="A328" s="95"/>
      <c r="B328" s="95"/>
      <c r="C328" s="95"/>
      <c r="D328" s="95"/>
      <c r="E328" s="95"/>
      <c r="F328" s="95"/>
      <c r="G328" s="95"/>
      <c r="H328" s="95"/>
      <c r="I328" s="95"/>
      <c r="J328" s="95"/>
      <c r="K328" s="95"/>
      <c r="L328" s="95"/>
      <c r="M328" s="95"/>
      <c r="N328" s="95"/>
      <c r="O328" s="95"/>
      <c r="P328" s="95"/>
    </row>
    <row r="329" spans="1:16" ht="15.75">
      <c r="A329" s="95"/>
      <c r="B329" s="95"/>
      <c r="C329" s="95"/>
      <c r="D329" s="95"/>
      <c r="E329" s="95"/>
      <c r="F329" s="95"/>
      <c r="G329" s="95"/>
      <c r="H329" s="95"/>
      <c r="I329" s="95"/>
      <c r="J329" s="95"/>
      <c r="K329" s="95"/>
      <c r="L329" s="95"/>
      <c r="M329" s="95"/>
      <c r="N329" s="95"/>
      <c r="O329" s="95"/>
      <c r="P329" s="95"/>
    </row>
    <row r="330" spans="1:16" ht="15.75">
      <c r="A330" s="95"/>
      <c r="B330" s="95"/>
      <c r="C330" s="95"/>
      <c r="D330" s="95"/>
      <c r="E330" s="95"/>
      <c r="F330" s="95"/>
      <c r="G330" s="95"/>
      <c r="H330" s="95"/>
      <c r="I330" s="95"/>
      <c r="J330" s="95"/>
      <c r="K330" s="95"/>
      <c r="L330" s="95"/>
      <c r="M330" s="95"/>
      <c r="N330" s="95"/>
      <c r="O330" s="95"/>
      <c r="P330" s="95"/>
    </row>
    <row r="331" spans="1:16" ht="15.75">
      <c r="A331" s="95"/>
      <c r="B331" s="95"/>
      <c r="C331" s="95"/>
      <c r="D331" s="95"/>
      <c r="E331" s="95"/>
      <c r="F331" s="95"/>
      <c r="G331" s="95"/>
      <c r="H331" s="95"/>
      <c r="I331" s="95"/>
      <c r="J331" s="95"/>
      <c r="K331" s="95"/>
      <c r="L331" s="95"/>
      <c r="M331" s="95"/>
      <c r="N331" s="95"/>
      <c r="O331" s="95"/>
      <c r="P331" s="95"/>
    </row>
    <row r="332" spans="1:16" ht="15.75">
      <c r="A332" s="95"/>
      <c r="B332" s="95"/>
      <c r="C332" s="95"/>
      <c r="D332" s="95"/>
      <c r="E332" s="95"/>
      <c r="F332" s="95"/>
      <c r="G332" s="95"/>
      <c r="H332" s="95"/>
      <c r="I332" s="95"/>
      <c r="J332" s="95"/>
      <c r="K332" s="95"/>
      <c r="L332" s="95"/>
      <c r="M332" s="95"/>
      <c r="N332" s="95"/>
      <c r="O332" s="95"/>
      <c r="P332" s="95"/>
    </row>
    <row r="333" spans="1:16" ht="15.75">
      <c r="A333" s="95"/>
      <c r="B333" s="95"/>
      <c r="C333" s="95"/>
      <c r="D333" s="95"/>
      <c r="E333" s="95"/>
      <c r="F333" s="95"/>
      <c r="G333" s="95"/>
      <c r="H333" s="95"/>
      <c r="I333" s="95"/>
      <c r="J333" s="95"/>
      <c r="K333" s="95"/>
      <c r="L333" s="95"/>
      <c r="M333" s="95"/>
      <c r="N333" s="95"/>
      <c r="O333" s="95"/>
      <c r="P333" s="95"/>
    </row>
    <row r="334" spans="1:16" ht="15.75">
      <c r="A334" s="95"/>
      <c r="B334" s="95"/>
      <c r="C334" s="95"/>
      <c r="D334" s="95"/>
      <c r="E334" s="95"/>
      <c r="F334" s="95"/>
      <c r="G334" s="95"/>
      <c r="H334" s="95"/>
      <c r="I334" s="95"/>
      <c r="J334" s="95"/>
      <c r="K334" s="95"/>
      <c r="L334" s="95"/>
      <c r="M334" s="95"/>
      <c r="N334" s="95"/>
      <c r="O334" s="95"/>
      <c r="P334" s="95"/>
    </row>
    <row r="335" spans="1:16" ht="15.75">
      <c r="A335" s="95"/>
      <c r="B335" s="95"/>
      <c r="C335" s="95"/>
      <c r="D335" s="95"/>
      <c r="E335" s="95"/>
      <c r="F335" s="95"/>
      <c r="G335" s="95"/>
      <c r="H335" s="95"/>
      <c r="I335" s="95"/>
      <c r="J335" s="95"/>
      <c r="K335" s="95"/>
      <c r="L335" s="95"/>
      <c r="M335" s="95"/>
      <c r="N335" s="95"/>
      <c r="O335" s="95"/>
      <c r="P335" s="95"/>
    </row>
    <row r="336" spans="1:16" ht="15.75">
      <c r="A336" s="95"/>
      <c r="B336" s="95"/>
      <c r="C336" s="95"/>
      <c r="D336" s="95"/>
      <c r="E336" s="95"/>
      <c r="F336" s="95"/>
      <c r="G336" s="95"/>
      <c r="H336" s="95"/>
      <c r="I336" s="95"/>
      <c r="J336" s="95"/>
      <c r="K336" s="95"/>
      <c r="L336" s="95"/>
      <c r="M336" s="95"/>
      <c r="N336" s="95"/>
      <c r="O336" s="95"/>
      <c r="P336" s="95"/>
    </row>
    <row r="337" spans="1:16" ht="15.75">
      <c r="A337" s="95"/>
      <c r="B337" s="95"/>
      <c r="C337" s="95"/>
      <c r="D337" s="95"/>
      <c r="E337" s="95"/>
      <c r="F337" s="95"/>
      <c r="G337" s="95"/>
      <c r="H337" s="95"/>
      <c r="I337" s="95"/>
      <c r="J337" s="95"/>
      <c r="K337" s="95"/>
      <c r="L337" s="95"/>
      <c r="M337" s="95"/>
      <c r="N337" s="95"/>
      <c r="O337" s="95"/>
      <c r="P337" s="95"/>
    </row>
  </sheetData>
  <sheetProtection/>
  <mergeCells count="18">
    <mergeCell ref="A7:F7"/>
    <mergeCell ref="C11:C12"/>
    <mergeCell ref="A302:C302"/>
    <mergeCell ref="E11:E12"/>
    <mergeCell ref="F11:K11"/>
    <mergeCell ref="A301:C301"/>
    <mergeCell ref="D307:E307"/>
    <mergeCell ref="A5:B5"/>
    <mergeCell ref="A6:B6"/>
    <mergeCell ref="A11:A12"/>
    <mergeCell ref="B11:B12"/>
    <mergeCell ref="D313:E313"/>
    <mergeCell ref="L8:M8"/>
    <mergeCell ref="A4:B4"/>
    <mergeCell ref="K308:L308"/>
    <mergeCell ref="L11:P11"/>
    <mergeCell ref="D11:D12"/>
    <mergeCell ref="A303:C303"/>
  </mergeCells>
  <printOptions horizontalCentered="1"/>
  <pageMargins left="0.15748031496062992" right="0.15748031496062992" top="0.5905511811023623" bottom="0.5118110236220472" header="0.2755905511811024" footer="0.2755905511811024"/>
  <pageSetup horizontalDpi="600" verticalDpi="600" orientation="landscape" paperSize="9" scale="65" r:id="rId1"/>
  <headerFooter alignWithMargins="0">
    <oddHeader xml:space="preserve">&amp;R&amp;9 </oddHeader>
  </headerFooter>
</worksheet>
</file>

<file path=xl/worksheets/sheet4.xml><?xml version="1.0" encoding="utf-8"?>
<worksheet xmlns="http://schemas.openxmlformats.org/spreadsheetml/2006/main" xmlns:r="http://schemas.openxmlformats.org/officeDocument/2006/relationships">
  <sheetPr>
    <tabColor indexed="13"/>
  </sheetPr>
  <dimension ref="A1:P95"/>
  <sheetViews>
    <sheetView zoomScale="85" zoomScaleNormal="85" zoomScalePageLayoutView="0" workbookViewId="0" topLeftCell="A61">
      <selection activeCell="B66" sqref="B66:C72"/>
    </sheetView>
  </sheetViews>
  <sheetFormatPr defaultColWidth="9.8515625" defaultRowHeight="12.75"/>
  <cols>
    <col min="1" max="1" width="7.00390625" style="36" customWidth="1"/>
    <col min="2" max="2" width="12.28125" style="36" customWidth="1"/>
    <col min="3" max="3" width="52.421875" style="36" customWidth="1"/>
    <col min="4" max="4" width="7.421875" style="36" customWidth="1"/>
    <col min="5" max="5" width="10.57421875" style="36" customWidth="1"/>
    <col min="6" max="6" width="10.140625" style="36" customWidth="1"/>
    <col min="7" max="7" width="9.7109375" style="36" customWidth="1"/>
    <col min="8" max="8" width="10.57421875" style="36" customWidth="1"/>
    <col min="9" max="9" width="10.140625" style="36" customWidth="1"/>
    <col min="10" max="10" width="9.140625" style="36" customWidth="1"/>
    <col min="11" max="11" width="11.7109375" style="36" customWidth="1"/>
    <col min="12" max="12" width="10.00390625" style="36" customWidth="1"/>
    <col min="13" max="14" width="11.7109375" style="36" customWidth="1"/>
    <col min="15" max="15" width="10.8515625" style="36" customWidth="1"/>
    <col min="16" max="16" width="11.7109375" style="36" customWidth="1"/>
    <col min="17" max="17" width="9.8515625" style="36" customWidth="1"/>
    <col min="18" max="18" width="13.7109375" style="36" bestFit="1" customWidth="1"/>
    <col min="19" max="16384" width="9.8515625" style="36" customWidth="1"/>
  </cols>
  <sheetData>
    <row r="1" spans="2:16" s="37" customFormat="1" ht="15" customHeight="1">
      <c r="B1" s="40"/>
      <c r="C1" s="39"/>
      <c r="D1" s="40"/>
      <c r="E1" s="40"/>
      <c r="F1" s="40"/>
      <c r="G1" s="41" t="s">
        <v>769</v>
      </c>
      <c r="H1" s="40"/>
      <c r="I1" s="40"/>
      <c r="J1" s="40"/>
      <c r="K1" s="40"/>
      <c r="L1" s="40"/>
      <c r="M1" s="40"/>
      <c r="N1" s="40"/>
      <c r="O1" s="40"/>
      <c r="P1" s="40"/>
    </row>
    <row r="2" spans="2:16" s="37" customFormat="1" ht="15" customHeight="1">
      <c r="B2" s="40"/>
      <c r="C2" s="40"/>
      <c r="D2" s="40"/>
      <c r="E2" s="40"/>
      <c r="F2" s="40"/>
      <c r="G2" s="42" t="s">
        <v>394</v>
      </c>
      <c r="H2" s="40"/>
      <c r="I2" s="40"/>
      <c r="J2" s="40"/>
      <c r="K2" s="40"/>
      <c r="L2" s="40"/>
      <c r="M2" s="40"/>
      <c r="N2" s="40"/>
      <c r="O2" s="40"/>
      <c r="P2" s="40"/>
    </row>
    <row r="3" spans="1:16" s="37" customFormat="1" ht="12.75" customHeight="1">
      <c r="A3" s="43"/>
      <c r="B3" s="39"/>
      <c r="C3" s="44"/>
      <c r="D3" s="39"/>
      <c r="E3" s="39"/>
      <c r="F3" s="39"/>
      <c r="G3" s="39"/>
      <c r="H3" s="39"/>
      <c r="I3" s="39"/>
      <c r="J3" s="39"/>
      <c r="K3" s="39"/>
      <c r="L3" s="39"/>
      <c r="M3" s="39"/>
      <c r="N3" s="39"/>
      <c r="O3" s="39"/>
      <c r="P3" s="39"/>
    </row>
    <row r="4" spans="1:16" s="37" customFormat="1" ht="15" customHeight="1">
      <c r="A4" s="272" t="s">
        <v>437</v>
      </c>
      <c r="B4" s="272"/>
      <c r="C4" s="1" t="s">
        <v>1003</v>
      </c>
      <c r="D4" s="43"/>
      <c r="E4" s="45"/>
      <c r="F4" s="43"/>
      <c r="G4" s="43"/>
      <c r="H4" s="43"/>
      <c r="I4" s="43"/>
      <c r="J4" s="43"/>
      <c r="K4" s="43"/>
      <c r="L4" s="43"/>
      <c r="M4" s="43"/>
      <c r="N4" s="43"/>
      <c r="O4" s="43"/>
      <c r="P4" s="43"/>
    </row>
    <row r="5" spans="1:16" s="37" customFormat="1" ht="32.25" customHeight="1">
      <c r="A5" s="272" t="s">
        <v>438</v>
      </c>
      <c r="B5" s="272"/>
      <c r="C5" s="1" t="s">
        <v>1003</v>
      </c>
      <c r="D5" s="46"/>
      <c r="E5" s="46"/>
      <c r="F5" s="46"/>
      <c r="G5" s="46"/>
      <c r="H5" s="46"/>
      <c r="I5" s="46"/>
      <c r="J5" s="46"/>
      <c r="K5" s="46"/>
      <c r="L5" s="46"/>
      <c r="M5" s="46"/>
      <c r="N5" s="46"/>
      <c r="O5" s="46"/>
      <c r="P5" s="46"/>
    </row>
    <row r="6" spans="1:5" s="37" customFormat="1" ht="17.25" customHeight="1">
      <c r="A6" s="272" t="s">
        <v>439</v>
      </c>
      <c r="B6" s="272"/>
      <c r="C6" s="64" t="s">
        <v>1014</v>
      </c>
      <c r="E6" s="38"/>
    </row>
    <row r="7" spans="1:16" s="37" customFormat="1" ht="16.5" customHeight="1">
      <c r="A7" s="243" t="s">
        <v>929</v>
      </c>
      <c r="B7" s="243"/>
      <c r="C7" s="243"/>
      <c r="D7" s="243"/>
      <c r="E7" s="243"/>
      <c r="F7" s="243"/>
      <c r="G7" s="47"/>
      <c r="H7" s="47"/>
      <c r="I7" s="47"/>
      <c r="J7" s="47"/>
      <c r="K7" s="47"/>
      <c r="L7" s="47"/>
      <c r="M7" s="47"/>
      <c r="N7" s="47"/>
      <c r="O7" s="47"/>
      <c r="P7" s="47"/>
    </row>
    <row r="8" spans="1:16" s="37" customFormat="1" ht="17.25" customHeight="1">
      <c r="A8" s="39"/>
      <c r="B8" s="39"/>
      <c r="F8" s="48"/>
      <c r="G8" s="39"/>
      <c r="H8" s="39"/>
      <c r="I8" s="39"/>
      <c r="J8" s="39"/>
      <c r="L8" s="271" t="s">
        <v>458</v>
      </c>
      <c r="M8" s="271"/>
      <c r="N8" s="49">
        <f>P61</f>
        <v>0</v>
      </c>
      <c r="O8" s="116" t="s">
        <v>469</v>
      </c>
      <c r="P8" s="39"/>
    </row>
    <row r="9" spans="1:16" ht="17.25" customHeight="1">
      <c r="A9" s="48"/>
      <c r="B9" s="48"/>
      <c r="F9" s="37"/>
      <c r="G9" s="48"/>
      <c r="H9" s="48"/>
      <c r="I9" s="48"/>
      <c r="J9" s="48"/>
      <c r="M9" s="61" t="s">
        <v>1015</v>
      </c>
      <c r="P9" s="48"/>
    </row>
    <row r="10" spans="1:16" ht="12.75" customHeight="1" thickBot="1">
      <c r="A10" s="48"/>
      <c r="B10" s="48"/>
      <c r="C10" s="48"/>
      <c r="D10" s="48"/>
      <c r="E10" s="48"/>
      <c r="F10" s="48"/>
      <c r="G10" s="48"/>
      <c r="H10" s="48"/>
      <c r="I10" s="48"/>
      <c r="J10" s="48"/>
      <c r="K10" s="48"/>
      <c r="L10" s="48"/>
      <c r="M10" s="50"/>
      <c r="N10" s="48"/>
      <c r="O10" s="48"/>
      <c r="P10" s="48"/>
    </row>
    <row r="11" spans="1:16" s="37" customFormat="1" ht="17.25" customHeight="1" thickBot="1">
      <c r="A11" s="285" t="s">
        <v>440</v>
      </c>
      <c r="B11" s="287" t="s">
        <v>459</v>
      </c>
      <c r="C11" s="287" t="s">
        <v>460</v>
      </c>
      <c r="D11" s="276" t="s">
        <v>461</v>
      </c>
      <c r="E11" s="280" t="s">
        <v>462</v>
      </c>
      <c r="F11" s="281" t="s">
        <v>463</v>
      </c>
      <c r="G11" s="282"/>
      <c r="H11" s="282"/>
      <c r="I11" s="282"/>
      <c r="J11" s="282"/>
      <c r="K11" s="282"/>
      <c r="L11" s="273" t="s">
        <v>464</v>
      </c>
      <c r="M11" s="274"/>
      <c r="N11" s="274"/>
      <c r="O11" s="274"/>
      <c r="P11" s="275"/>
    </row>
    <row r="12" spans="1:16" ht="82.5" customHeight="1" thickBot="1">
      <c r="A12" s="286"/>
      <c r="B12" s="288"/>
      <c r="C12" s="288"/>
      <c r="D12" s="277"/>
      <c r="E12" s="277"/>
      <c r="F12" s="51" t="s">
        <v>465</v>
      </c>
      <c r="G12" s="51" t="s">
        <v>476</v>
      </c>
      <c r="H12" s="51" t="s">
        <v>477</v>
      </c>
      <c r="I12" s="51" t="s">
        <v>478</v>
      </c>
      <c r="J12" s="51" t="s">
        <v>479</v>
      </c>
      <c r="K12" s="52" t="s">
        <v>480</v>
      </c>
      <c r="L12" s="51" t="s">
        <v>466</v>
      </c>
      <c r="M12" s="51" t="s">
        <v>477</v>
      </c>
      <c r="N12" s="51" t="s">
        <v>478</v>
      </c>
      <c r="O12" s="51" t="s">
        <v>479</v>
      </c>
      <c r="P12" s="53" t="s">
        <v>481</v>
      </c>
    </row>
    <row r="13" spans="1:16" ht="16.5" thickBot="1">
      <c r="A13" s="117">
        <v>1</v>
      </c>
      <c r="B13" s="118">
        <v>2</v>
      </c>
      <c r="C13" s="118">
        <v>3</v>
      </c>
      <c r="D13" s="118">
        <v>4</v>
      </c>
      <c r="E13" s="118">
        <v>5</v>
      </c>
      <c r="F13" s="118">
        <v>6</v>
      </c>
      <c r="G13" s="118">
        <v>7</v>
      </c>
      <c r="H13" s="118">
        <v>8</v>
      </c>
      <c r="I13" s="118">
        <v>9</v>
      </c>
      <c r="J13" s="118">
        <v>10</v>
      </c>
      <c r="K13" s="118">
        <v>11</v>
      </c>
      <c r="L13" s="118">
        <v>12</v>
      </c>
      <c r="M13" s="118">
        <v>13</v>
      </c>
      <c r="N13" s="118">
        <v>14</v>
      </c>
      <c r="O13" s="118">
        <v>15</v>
      </c>
      <c r="P13" s="119">
        <v>16</v>
      </c>
    </row>
    <row r="14" spans="1:16" ht="15.75" customHeight="1">
      <c r="A14" s="121"/>
      <c r="B14" s="122"/>
      <c r="C14" s="177" t="s">
        <v>941</v>
      </c>
      <c r="D14" s="178"/>
      <c r="E14" s="178"/>
      <c r="F14" s="179"/>
      <c r="G14" s="124"/>
      <c r="H14" s="124"/>
      <c r="I14" s="123"/>
      <c r="J14" s="125"/>
      <c r="K14" s="126"/>
      <c r="L14" s="127"/>
      <c r="M14" s="127"/>
      <c r="N14" s="127"/>
      <c r="O14" s="127"/>
      <c r="P14" s="128"/>
    </row>
    <row r="15" spans="1:16" ht="33" customHeight="1">
      <c r="A15" s="28" t="s">
        <v>443</v>
      </c>
      <c r="B15" s="33" t="s">
        <v>819</v>
      </c>
      <c r="C15" s="148" t="s">
        <v>321</v>
      </c>
      <c r="D15" s="149" t="s">
        <v>485</v>
      </c>
      <c r="E15" s="150">
        <v>40</v>
      </c>
      <c r="F15" s="31"/>
      <c r="G15" s="31"/>
      <c r="H15" s="110"/>
      <c r="I15" s="29"/>
      <c r="J15" s="57"/>
      <c r="K15" s="32"/>
      <c r="L15" s="34"/>
      <c r="M15" s="34"/>
      <c r="N15" s="34"/>
      <c r="O15" s="34"/>
      <c r="P15" s="130"/>
    </row>
    <row r="16" spans="1:16" ht="32.25" customHeight="1">
      <c r="A16" s="129" t="s">
        <v>444</v>
      </c>
      <c r="B16" s="33" t="s">
        <v>819</v>
      </c>
      <c r="C16" s="148" t="s">
        <v>322</v>
      </c>
      <c r="D16" s="149" t="s">
        <v>485</v>
      </c>
      <c r="E16" s="150">
        <v>0.7</v>
      </c>
      <c r="F16" s="56"/>
      <c r="G16" s="31"/>
      <c r="H16" s="110"/>
      <c r="I16" s="29"/>
      <c r="J16" s="57"/>
      <c r="K16" s="32"/>
      <c r="L16" s="34"/>
      <c r="M16" s="34"/>
      <c r="N16" s="34"/>
      <c r="O16" s="34"/>
      <c r="P16" s="130"/>
    </row>
    <row r="17" spans="1:16" ht="15.75" customHeight="1">
      <c r="A17" s="120" t="s">
        <v>897</v>
      </c>
      <c r="B17" s="97" t="s">
        <v>819</v>
      </c>
      <c r="C17" s="153" t="s">
        <v>323</v>
      </c>
      <c r="D17" s="151" t="s">
        <v>485</v>
      </c>
      <c r="E17" s="152">
        <v>0.7</v>
      </c>
      <c r="F17" s="112"/>
      <c r="G17" s="112"/>
      <c r="H17" s="100"/>
      <c r="I17" s="103"/>
      <c r="J17" s="103"/>
      <c r="K17" s="99"/>
      <c r="L17" s="100"/>
      <c r="M17" s="100"/>
      <c r="N17" s="100"/>
      <c r="O17" s="100"/>
      <c r="P17" s="131"/>
    </row>
    <row r="18" spans="1:16" ht="134.25" customHeight="1">
      <c r="A18" s="129" t="s">
        <v>445</v>
      </c>
      <c r="B18" s="33" t="s">
        <v>819</v>
      </c>
      <c r="C18" s="148" t="s">
        <v>200</v>
      </c>
      <c r="D18" s="149" t="s">
        <v>487</v>
      </c>
      <c r="E18" s="150">
        <v>1</v>
      </c>
      <c r="F18" s="57"/>
      <c r="G18" s="115"/>
      <c r="H18" s="115"/>
      <c r="I18" s="31"/>
      <c r="J18" s="31"/>
      <c r="K18" s="32"/>
      <c r="L18" s="34"/>
      <c r="M18" s="34"/>
      <c r="N18" s="34"/>
      <c r="O18" s="34"/>
      <c r="P18" s="130"/>
    </row>
    <row r="19" spans="1:16" ht="32.25" customHeight="1">
      <c r="A19" s="120" t="s">
        <v>408</v>
      </c>
      <c r="B19" s="97" t="s">
        <v>819</v>
      </c>
      <c r="C19" s="153" t="s">
        <v>201</v>
      </c>
      <c r="D19" s="151" t="s">
        <v>487</v>
      </c>
      <c r="E19" s="152">
        <v>2</v>
      </c>
      <c r="F19" s="57"/>
      <c r="G19" s="57"/>
      <c r="H19" s="57"/>
      <c r="I19" s="57"/>
      <c r="J19" s="57"/>
      <c r="K19" s="57"/>
      <c r="L19" s="57"/>
      <c r="M19" s="57"/>
      <c r="N19" s="57"/>
      <c r="O19" s="57"/>
      <c r="P19" s="218"/>
    </row>
    <row r="20" spans="1:16" ht="50.25" customHeight="1">
      <c r="A20" s="129" t="s">
        <v>409</v>
      </c>
      <c r="B20" s="33" t="s">
        <v>819</v>
      </c>
      <c r="C20" s="148" t="s">
        <v>202</v>
      </c>
      <c r="D20" s="149" t="s">
        <v>487</v>
      </c>
      <c r="E20" s="150">
        <v>1</v>
      </c>
      <c r="F20" s="115"/>
      <c r="G20" s="31"/>
      <c r="H20" s="110"/>
      <c r="I20" s="103"/>
      <c r="J20" s="57"/>
      <c r="K20" s="32"/>
      <c r="L20" s="34"/>
      <c r="M20" s="34"/>
      <c r="N20" s="34"/>
      <c r="O20" s="34"/>
      <c r="P20" s="130"/>
    </row>
    <row r="21" spans="1:16" ht="34.5" customHeight="1">
      <c r="A21" s="129" t="s">
        <v>410</v>
      </c>
      <c r="B21" s="33" t="s">
        <v>819</v>
      </c>
      <c r="C21" s="148" t="s">
        <v>395</v>
      </c>
      <c r="D21" s="149" t="s">
        <v>487</v>
      </c>
      <c r="E21" s="150">
        <v>1</v>
      </c>
      <c r="F21" s="115"/>
      <c r="G21" s="31"/>
      <c r="H21" s="110"/>
      <c r="I21" s="103"/>
      <c r="J21" s="57"/>
      <c r="K21" s="32"/>
      <c r="L21" s="34"/>
      <c r="M21" s="34"/>
      <c r="N21" s="34"/>
      <c r="O21" s="34"/>
      <c r="P21" s="130"/>
    </row>
    <row r="22" spans="1:16" ht="47.25" customHeight="1">
      <c r="A22" s="129" t="s">
        <v>411</v>
      </c>
      <c r="B22" s="33" t="s">
        <v>819</v>
      </c>
      <c r="C22" s="148" t="s">
        <v>203</v>
      </c>
      <c r="D22" s="149" t="s">
        <v>485</v>
      </c>
      <c r="E22" s="150">
        <v>0.17</v>
      </c>
      <c r="F22" s="31"/>
      <c r="G22" s="31"/>
      <c r="H22" s="110"/>
      <c r="I22" s="214"/>
      <c r="J22" s="215"/>
      <c r="K22" s="32"/>
      <c r="L22" s="34"/>
      <c r="M22" s="34"/>
      <c r="N22" s="34"/>
      <c r="O22" s="34"/>
      <c r="P22" s="130"/>
    </row>
    <row r="23" spans="1:16" ht="32.25" customHeight="1">
      <c r="A23" s="129" t="s">
        <v>412</v>
      </c>
      <c r="B23" s="33" t="s">
        <v>819</v>
      </c>
      <c r="C23" s="148" t="s">
        <v>881</v>
      </c>
      <c r="D23" s="149" t="s">
        <v>485</v>
      </c>
      <c r="E23" s="150">
        <v>35</v>
      </c>
      <c r="F23" s="115"/>
      <c r="G23" s="110"/>
      <c r="H23" s="110"/>
      <c r="I23" s="211"/>
      <c r="J23" s="57"/>
      <c r="K23" s="32"/>
      <c r="L23" s="34"/>
      <c r="M23" s="34"/>
      <c r="N23" s="34"/>
      <c r="O23" s="34"/>
      <c r="P23" s="130"/>
    </row>
    <row r="24" spans="1:16" ht="32.25" customHeight="1">
      <c r="A24" s="129" t="s">
        <v>413</v>
      </c>
      <c r="B24" s="33" t="s">
        <v>819</v>
      </c>
      <c r="C24" s="148" t="s">
        <v>756</v>
      </c>
      <c r="D24" s="149" t="s">
        <v>485</v>
      </c>
      <c r="E24" s="150">
        <v>7</v>
      </c>
      <c r="F24" s="29"/>
      <c r="G24" s="31"/>
      <c r="H24" s="31"/>
      <c r="I24" s="57"/>
      <c r="J24" s="57"/>
      <c r="K24" s="32"/>
      <c r="L24" s="34"/>
      <c r="M24" s="34"/>
      <c r="N24" s="34"/>
      <c r="O24" s="34"/>
      <c r="P24" s="130"/>
    </row>
    <row r="25" spans="1:16" ht="32.25" customHeight="1">
      <c r="A25" s="129" t="s">
        <v>414</v>
      </c>
      <c r="B25" s="33" t="s">
        <v>819</v>
      </c>
      <c r="C25" s="148" t="s">
        <v>882</v>
      </c>
      <c r="D25" s="149" t="s">
        <v>485</v>
      </c>
      <c r="E25" s="150">
        <v>5</v>
      </c>
      <c r="F25" s="29"/>
      <c r="G25" s="31"/>
      <c r="H25" s="110"/>
      <c r="I25" s="29"/>
      <c r="J25" s="29"/>
      <c r="K25" s="32"/>
      <c r="L25" s="34"/>
      <c r="M25" s="34"/>
      <c r="N25" s="34"/>
      <c r="O25" s="34"/>
      <c r="P25" s="130"/>
    </row>
    <row r="26" spans="1:16" ht="15.75" customHeight="1">
      <c r="A26" s="129" t="s">
        <v>415</v>
      </c>
      <c r="B26" s="33" t="s">
        <v>819</v>
      </c>
      <c r="C26" s="148" t="s">
        <v>204</v>
      </c>
      <c r="D26" s="149" t="s">
        <v>937</v>
      </c>
      <c r="E26" s="150">
        <v>15</v>
      </c>
      <c r="F26" s="115"/>
      <c r="G26" s="115"/>
      <c r="H26" s="115"/>
      <c r="I26" s="115"/>
      <c r="J26" s="115"/>
      <c r="K26" s="32"/>
      <c r="L26" s="34"/>
      <c r="M26" s="34"/>
      <c r="N26" s="34"/>
      <c r="O26" s="34"/>
      <c r="P26" s="130"/>
    </row>
    <row r="27" spans="1:16" ht="15.75" customHeight="1">
      <c r="A27" s="129" t="s">
        <v>225</v>
      </c>
      <c r="B27" s="33" t="s">
        <v>819</v>
      </c>
      <c r="C27" s="148" t="s">
        <v>757</v>
      </c>
      <c r="D27" s="149" t="s">
        <v>487</v>
      </c>
      <c r="E27" s="150">
        <v>1</v>
      </c>
      <c r="F27" s="115"/>
      <c r="G27" s="115"/>
      <c r="H27" s="115"/>
      <c r="I27" s="57"/>
      <c r="J27" s="115"/>
      <c r="K27" s="32"/>
      <c r="L27" s="34"/>
      <c r="M27" s="34"/>
      <c r="N27" s="34"/>
      <c r="O27" s="34"/>
      <c r="P27" s="130"/>
    </row>
    <row r="28" spans="1:16" ht="15.75" customHeight="1">
      <c r="A28" s="145"/>
      <c r="B28" s="144"/>
      <c r="C28" s="194" t="s">
        <v>205</v>
      </c>
      <c r="D28" s="136"/>
      <c r="E28" s="134"/>
      <c r="F28" s="180"/>
      <c r="G28" s="180"/>
      <c r="H28" s="180"/>
      <c r="I28" s="180"/>
      <c r="J28" s="180"/>
      <c r="K28" s="180"/>
      <c r="L28" s="180"/>
      <c r="M28" s="180"/>
      <c r="N28" s="180"/>
      <c r="O28" s="180"/>
      <c r="P28" s="210"/>
    </row>
    <row r="29" spans="1:16" ht="33" customHeight="1">
      <c r="A29" s="129" t="s">
        <v>443</v>
      </c>
      <c r="B29" s="33" t="s">
        <v>819</v>
      </c>
      <c r="C29" s="148" t="s">
        <v>321</v>
      </c>
      <c r="D29" s="149" t="s">
        <v>485</v>
      </c>
      <c r="E29" s="150">
        <v>62</v>
      </c>
      <c r="F29" s="31"/>
      <c r="G29" s="31"/>
      <c r="H29" s="110"/>
      <c r="I29" s="29"/>
      <c r="J29" s="57"/>
      <c r="K29" s="32"/>
      <c r="L29" s="34"/>
      <c r="M29" s="34"/>
      <c r="N29" s="34"/>
      <c r="O29" s="34"/>
      <c r="P29" s="130"/>
    </row>
    <row r="30" spans="1:16" ht="32.25" customHeight="1">
      <c r="A30" s="129" t="s">
        <v>444</v>
      </c>
      <c r="B30" s="33" t="s">
        <v>819</v>
      </c>
      <c r="C30" s="148" t="s">
        <v>322</v>
      </c>
      <c r="D30" s="149" t="s">
        <v>485</v>
      </c>
      <c r="E30" s="150">
        <v>0.7</v>
      </c>
      <c r="F30" s="56"/>
      <c r="G30" s="31"/>
      <c r="H30" s="110"/>
      <c r="I30" s="29"/>
      <c r="J30" s="57"/>
      <c r="K30" s="32"/>
      <c r="L30" s="34"/>
      <c r="M30" s="34"/>
      <c r="N30" s="34"/>
      <c r="O30" s="34"/>
      <c r="P30" s="130"/>
    </row>
    <row r="31" spans="1:16" ht="15.75" customHeight="1">
      <c r="A31" s="120" t="s">
        <v>897</v>
      </c>
      <c r="B31" s="97" t="s">
        <v>819</v>
      </c>
      <c r="C31" s="153" t="s">
        <v>323</v>
      </c>
      <c r="D31" s="151" t="s">
        <v>485</v>
      </c>
      <c r="E31" s="152">
        <v>0.7</v>
      </c>
      <c r="F31" s="112"/>
      <c r="G31" s="112"/>
      <c r="H31" s="100"/>
      <c r="I31" s="103"/>
      <c r="J31" s="103"/>
      <c r="K31" s="99"/>
      <c r="L31" s="100"/>
      <c r="M31" s="100"/>
      <c r="N31" s="100"/>
      <c r="O31" s="100"/>
      <c r="P31" s="131"/>
    </row>
    <row r="32" spans="1:16" ht="131.25" customHeight="1">
      <c r="A32" s="129" t="s">
        <v>445</v>
      </c>
      <c r="B32" s="33" t="s">
        <v>819</v>
      </c>
      <c r="C32" s="148" t="s">
        <v>206</v>
      </c>
      <c r="D32" s="149" t="s">
        <v>487</v>
      </c>
      <c r="E32" s="150">
        <v>1</v>
      </c>
      <c r="F32" s="57"/>
      <c r="G32" s="115"/>
      <c r="H32" s="115"/>
      <c r="I32" s="31"/>
      <c r="J32" s="31"/>
      <c r="K32" s="32"/>
      <c r="L32" s="34"/>
      <c r="M32" s="34"/>
      <c r="N32" s="34"/>
      <c r="O32" s="34"/>
      <c r="P32" s="130"/>
    </row>
    <row r="33" spans="1:16" ht="47.25" customHeight="1">
      <c r="A33" s="120" t="s">
        <v>408</v>
      </c>
      <c r="B33" s="97" t="s">
        <v>819</v>
      </c>
      <c r="C33" s="153" t="s">
        <v>207</v>
      </c>
      <c r="D33" s="151" t="s">
        <v>487</v>
      </c>
      <c r="E33" s="152">
        <v>2</v>
      </c>
      <c r="F33" s="103"/>
      <c r="G33" s="103"/>
      <c r="H33" s="103"/>
      <c r="I33" s="103"/>
      <c r="J33" s="103"/>
      <c r="K33" s="103"/>
      <c r="L33" s="103"/>
      <c r="M33" s="103"/>
      <c r="N33" s="103"/>
      <c r="O33" s="103"/>
      <c r="P33" s="222"/>
    </row>
    <row r="34" spans="1:16" ht="47.25" customHeight="1">
      <c r="A34" s="129" t="s">
        <v>409</v>
      </c>
      <c r="B34" s="33" t="s">
        <v>819</v>
      </c>
      <c r="C34" s="148" t="s">
        <v>202</v>
      </c>
      <c r="D34" s="149" t="s">
        <v>487</v>
      </c>
      <c r="E34" s="150">
        <v>1</v>
      </c>
      <c r="F34" s="115"/>
      <c r="G34" s="31"/>
      <c r="H34" s="110"/>
      <c r="I34" s="103"/>
      <c r="J34" s="57"/>
      <c r="K34" s="32"/>
      <c r="L34" s="34"/>
      <c r="M34" s="34"/>
      <c r="N34" s="34"/>
      <c r="O34" s="34"/>
      <c r="P34" s="130"/>
    </row>
    <row r="35" spans="1:16" ht="32.25" customHeight="1">
      <c r="A35" s="129" t="s">
        <v>410</v>
      </c>
      <c r="B35" s="33" t="s">
        <v>819</v>
      </c>
      <c r="C35" s="148" t="s">
        <v>397</v>
      </c>
      <c r="D35" s="149" t="s">
        <v>487</v>
      </c>
      <c r="E35" s="150">
        <v>1</v>
      </c>
      <c r="F35" s="115"/>
      <c r="G35" s="31"/>
      <c r="H35" s="110"/>
      <c r="I35" s="103"/>
      <c r="J35" s="57"/>
      <c r="K35" s="32"/>
      <c r="L35" s="34"/>
      <c r="M35" s="34"/>
      <c r="N35" s="34"/>
      <c r="O35" s="34"/>
      <c r="P35" s="130"/>
    </row>
    <row r="36" spans="1:16" ht="47.25" customHeight="1">
      <c r="A36" s="129" t="s">
        <v>411</v>
      </c>
      <c r="B36" s="33" t="s">
        <v>819</v>
      </c>
      <c r="C36" s="148" t="s">
        <v>208</v>
      </c>
      <c r="D36" s="149" t="s">
        <v>485</v>
      </c>
      <c r="E36" s="150">
        <v>0.28</v>
      </c>
      <c r="F36" s="31"/>
      <c r="G36" s="31"/>
      <c r="H36" s="110"/>
      <c r="I36" s="214"/>
      <c r="J36" s="215"/>
      <c r="K36" s="32"/>
      <c r="L36" s="34"/>
      <c r="M36" s="34"/>
      <c r="N36" s="34"/>
      <c r="O36" s="34"/>
      <c r="P36" s="130"/>
    </row>
    <row r="37" spans="1:16" ht="32.25" customHeight="1">
      <c r="A37" s="129" t="s">
        <v>412</v>
      </c>
      <c r="B37" s="33" t="s">
        <v>819</v>
      </c>
      <c r="C37" s="148" t="s">
        <v>881</v>
      </c>
      <c r="D37" s="149" t="s">
        <v>485</v>
      </c>
      <c r="E37" s="150">
        <v>50</v>
      </c>
      <c r="F37" s="115"/>
      <c r="G37" s="110"/>
      <c r="H37" s="110"/>
      <c r="I37" s="211"/>
      <c r="J37" s="57"/>
      <c r="K37" s="32"/>
      <c r="L37" s="34"/>
      <c r="M37" s="34"/>
      <c r="N37" s="34"/>
      <c r="O37" s="34"/>
      <c r="P37" s="130"/>
    </row>
    <row r="38" spans="1:16" ht="32.25" customHeight="1">
      <c r="A38" s="129" t="s">
        <v>413</v>
      </c>
      <c r="B38" s="33" t="s">
        <v>819</v>
      </c>
      <c r="C38" s="148" t="s">
        <v>756</v>
      </c>
      <c r="D38" s="149" t="s">
        <v>485</v>
      </c>
      <c r="E38" s="150">
        <v>7</v>
      </c>
      <c r="F38" s="29"/>
      <c r="G38" s="31"/>
      <c r="H38" s="31"/>
      <c r="I38" s="57"/>
      <c r="J38" s="57"/>
      <c r="K38" s="32"/>
      <c r="L38" s="34"/>
      <c r="M38" s="34"/>
      <c r="N38" s="34"/>
      <c r="O38" s="34"/>
      <c r="P38" s="130"/>
    </row>
    <row r="39" spans="1:16" ht="32.25" customHeight="1">
      <c r="A39" s="129" t="s">
        <v>414</v>
      </c>
      <c r="B39" s="33" t="s">
        <v>819</v>
      </c>
      <c r="C39" s="148" t="s">
        <v>882</v>
      </c>
      <c r="D39" s="149" t="s">
        <v>485</v>
      </c>
      <c r="E39" s="150">
        <v>12</v>
      </c>
      <c r="F39" s="29"/>
      <c r="G39" s="31"/>
      <c r="H39" s="110"/>
      <c r="I39" s="29"/>
      <c r="J39" s="29"/>
      <c r="K39" s="32"/>
      <c r="L39" s="34"/>
      <c r="M39" s="34"/>
      <c r="N39" s="34"/>
      <c r="O39" s="34"/>
      <c r="P39" s="130"/>
    </row>
    <row r="40" spans="1:16" ht="15.75" customHeight="1">
      <c r="A40" s="129" t="s">
        <v>415</v>
      </c>
      <c r="B40" s="33" t="s">
        <v>819</v>
      </c>
      <c r="C40" s="148" t="s">
        <v>204</v>
      </c>
      <c r="D40" s="149" t="s">
        <v>937</v>
      </c>
      <c r="E40" s="150">
        <v>15</v>
      </c>
      <c r="F40" s="115"/>
      <c r="G40" s="115"/>
      <c r="H40" s="115"/>
      <c r="I40" s="115"/>
      <c r="J40" s="115"/>
      <c r="K40" s="32"/>
      <c r="L40" s="34"/>
      <c r="M40" s="34"/>
      <c r="N40" s="34"/>
      <c r="O40" s="34"/>
      <c r="P40" s="130"/>
    </row>
    <row r="41" spans="1:16" ht="15.75" customHeight="1">
      <c r="A41" s="129" t="s">
        <v>225</v>
      </c>
      <c r="B41" s="33" t="s">
        <v>819</v>
      </c>
      <c r="C41" s="148" t="s">
        <v>757</v>
      </c>
      <c r="D41" s="149" t="s">
        <v>487</v>
      </c>
      <c r="E41" s="150">
        <v>1</v>
      </c>
      <c r="F41" s="115"/>
      <c r="G41" s="115"/>
      <c r="H41" s="115"/>
      <c r="I41" s="57"/>
      <c r="J41" s="115"/>
      <c r="K41" s="32"/>
      <c r="L41" s="34"/>
      <c r="M41" s="34"/>
      <c r="N41" s="34"/>
      <c r="O41" s="34"/>
      <c r="P41" s="130"/>
    </row>
    <row r="42" spans="1:16" ht="15.75" customHeight="1">
      <c r="A42" s="145"/>
      <c r="B42" s="144"/>
      <c r="C42" s="194" t="s">
        <v>209</v>
      </c>
      <c r="D42" s="136"/>
      <c r="E42" s="134"/>
      <c r="F42" s="180"/>
      <c r="G42" s="180"/>
      <c r="H42" s="180"/>
      <c r="I42" s="180"/>
      <c r="J42" s="180"/>
      <c r="K42" s="180"/>
      <c r="L42" s="180"/>
      <c r="M42" s="180"/>
      <c r="N42" s="180"/>
      <c r="O42" s="180"/>
      <c r="P42" s="210"/>
    </row>
    <row r="43" spans="1:16" ht="81" customHeight="1">
      <c r="A43" s="129" t="s">
        <v>443</v>
      </c>
      <c r="B43" s="33" t="s">
        <v>819</v>
      </c>
      <c r="C43" s="148" t="s">
        <v>210</v>
      </c>
      <c r="D43" s="149" t="s">
        <v>487</v>
      </c>
      <c r="E43" s="150">
        <v>1</v>
      </c>
      <c r="F43" s="110"/>
      <c r="G43" s="110"/>
      <c r="H43" s="110"/>
      <c r="I43" s="110"/>
      <c r="J43" s="110"/>
      <c r="K43" s="32"/>
      <c r="L43" s="34"/>
      <c r="M43" s="34"/>
      <c r="N43" s="34"/>
      <c r="O43" s="34"/>
      <c r="P43" s="130"/>
    </row>
    <row r="44" spans="1:16" ht="79.5" customHeight="1">
      <c r="A44" s="120" t="s">
        <v>884</v>
      </c>
      <c r="B44" s="97" t="s">
        <v>819</v>
      </c>
      <c r="C44" s="153" t="s">
        <v>211</v>
      </c>
      <c r="D44" s="151" t="s">
        <v>487</v>
      </c>
      <c r="E44" s="152">
        <v>1</v>
      </c>
      <c r="F44" s="110"/>
      <c r="G44" s="110"/>
      <c r="H44" s="110"/>
      <c r="I44" s="110"/>
      <c r="J44" s="110"/>
      <c r="K44" s="99"/>
      <c r="L44" s="100"/>
      <c r="M44" s="100"/>
      <c r="N44" s="100"/>
      <c r="O44" s="100"/>
      <c r="P44" s="131"/>
    </row>
    <row r="45" spans="1:16" ht="32.25" customHeight="1">
      <c r="A45" s="120" t="s">
        <v>885</v>
      </c>
      <c r="B45" s="97" t="s">
        <v>819</v>
      </c>
      <c r="C45" s="153" t="s">
        <v>212</v>
      </c>
      <c r="D45" s="151" t="s">
        <v>485</v>
      </c>
      <c r="E45" s="152">
        <v>0.7</v>
      </c>
      <c r="F45" s="110"/>
      <c r="G45" s="110"/>
      <c r="H45" s="111"/>
      <c r="I45" s="111"/>
      <c r="J45" s="111"/>
      <c r="K45" s="99"/>
      <c r="L45" s="100"/>
      <c r="M45" s="100"/>
      <c r="N45" s="100"/>
      <c r="O45" s="100"/>
      <c r="P45" s="131"/>
    </row>
    <row r="46" spans="1:16" ht="32.25" customHeight="1">
      <c r="A46" s="120" t="s">
        <v>886</v>
      </c>
      <c r="B46" s="97" t="s">
        <v>819</v>
      </c>
      <c r="C46" s="153" t="s">
        <v>213</v>
      </c>
      <c r="D46" s="151" t="s">
        <v>485</v>
      </c>
      <c r="E46" s="152">
        <v>0.27</v>
      </c>
      <c r="F46" s="111"/>
      <c r="G46" s="111"/>
      <c r="H46" s="111"/>
      <c r="I46" s="111"/>
      <c r="J46" s="111"/>
      <c r="K46" s="99"/>
      <c r="L46" s="100"/>
      <c r="M46" s="100"/>
      <c r="N46" s="100"/>
      <c r="O46" s="100"/>
      <c r="P46" s="131"/>
    </row>
    <row r="47" spans="1:16" ht="15.75" customHeight="1">
      <c r="A47" s="129" t="s">
        <v>444</v>
      </c>
      <c r="B47" s="33" t="s">
        <v>819</v>
      </c>
      <c r="C47" s="148" t="s">
        <v>214</v>
      </c>
      <c r="D47" s="149" t="s">
        <v>486</v>
      </c>
      <c r="E47" s="150">
        <v>2</v>
      </c>
      <c r="F47" s="110"/>
      <c r="G47" s="110"/>
      <c r="H47" s="110"/>
      <c r="I47" s="110"/>
      <c r="J47" s="110"/>
      <c r="K47" s="32"/>
      <c r="L47" s="34"/>
      <c r="M47" s="34"/>
      <c r="N47" s="34"/>
      <c r="O47" s="34"/>
      <c r="P47" s="130"/>
    </row>
    <row r="48" spans="1:16" ht="15.75" customHeight="1">
      <c r="A48" s="120" t="s">
        <v>897</v>
      </c>
      <c r="B48" s="97" t="s">
        <v>819</v>
      </c>
      <c r="C48" s="153" t="s">
        <v>215</v>
      </c>
      <c r="D48" s="151" t="s">
        <v>485</v>
      </c>
      <c r="E48" s="152">
        <v>0.1</v>
      </c>
      <c r="F48" s="112"/>
      <c r="G48" s="112"/>
      <c r="H48" s="112"/>
      <c r="I48" s="112"/>
      <c r="J48" s="112"/>
      <c r="K48" s="99"/>
      <c r="L48" s="100"/>
      <c r="M48" s="100"/>
      <c r="N48" s="100"/>
      <c r="O48" s="100"/>
      <c r="P48" s="131"/>
    </row>
    <row r="49" spans="1:16" ht="15.75" customHeight="1">
      <c r="A49" s="129" t="s">
        <v>445</v>
      </c>
      <c r="B49" s="33" t="s">
        <v>819</v>
      </c>
      <c r="C49" s="148" t="s">
        <v>216</v>
      </c>
      <c r="D49" s="149" t="s">
        <v>486</v>
      </c>
      <c r="E49" s="150">
        <v>2</v>
      </c>
      <c r="F49" s="110"/>
      <c r="G49" s="110"/>
      <c r="H49" s="110"/>
      <c r="I49" s="57"/>
      <c r="J49" s="110"/>
      <c r="K49" s="32"/>
      <c r="L49" s="34"/>
      <c r="M49" s="34"/>
      <c r="N49" s="34"/>
      <c r="O49" s="34"/>
      <c r="P49" s="130"/>
    </row>
    <row r="50" spans="1:16" ht="15.75" customHeight="1">
      <c r="A50" s="129" t="s">
        <v>408</v>
      </c>
      <c r="B50" s="33" t="s">
        <v>819</v>
      </c>
      <c r="C50" s="148" t="s">
        <v>217</v>
      </c>
      <c r="D50" s="149" t="s">
        <v>486</v>
      </c>
      <c r="E50" s="150">
        <v>2</v>
      </c>
      <c r="F50" s="115"/>
      <c r="G50" s="115"/>
      <c r="H50" s="115"/>
      <c r="I50" s="115"/>
      <c r="J50" s="115"/>
      <c r="K50" s="32"/>
      <c r="L50" s="34"/>
      <c r="M50" s="34"/>
      <c r="N50" s="34"/>
      <c r="O50" s="34"/>
      <c r="P50" s="130"/>
    </row>
    <row r="51" spans="1:16" ht="32.25" customHeight="1">
      <c r="A51" s="129" t="s">
        <v>409</v>
      </c>
      <c r="B51" s="33" t="s">
        <v>819</v>
      </c>
      <c r="C51" s="148" t="s">
        <v>218</v>
      </c>
      <c r="D51" s="149" t="s">
        <v>487</v>
      </c>
      <c r="E51" s="150">
        <v>1</v>
      </c>
      <c r="F51" s="115"/>
      <c r="G51" s="115"/>
      <c r="H51" s="115"/>
      <c r="I51" s="115"/>
      <c r="J51" s="115"/>
      <c r="K51" s="32"/>
      <c r="L51" s="34"/>
      <c r="M51" s="34"/>
      <c r="N51" s="34"/>
      <c r="O51" s="34"/>
      <c r="P51" s="130"/>
    </row>
    <row r="52" spans="1:16" ht="15.75" customHeight="1">
      <c r="A52" s="129" t="s">
        <v>410</v>
      </c>
      <c r="B52" s="33" t="s">
        <v>819</v>
      </c>
      <c r="C52" s="148" t="s">
        <v>219</v>
      </c>
      <c r="D52" s="149" t="s">
        <v>486</v>
      </c>
      <c r="E52" s="150">
        <v>1</v>
      </c>
      <c r="F52" s="110"/>
      <c r="G52" s="110"/>
      <c r="H52" s="110"/>
      <c r="I52" s="110"/>
      <c r="J52" s="110"/>
      <c r="K52" s="32"/>
      <c r="L52" s="34"/>
      <c r="M52" s="34"/>
      <c r="N52" s="34"/>
      <c r="O52" s="34"/>
      <c r="P52" s="130"/>
    </row>
    <row r="53" spans="1:16" ht="47.25" customHeight="1">
      <c r="A53" s="129" t="s">
        <v>411</v>
      </c>
      <c r="B53" s="33" t="s">
        <v>819</v>
      </c>
      <c r="C53" s="148" t="s">
        <v>220</v>
      </c>
      <c r="D53" s="149" t="s">
        <v>486</v>
      </c>
      <c r="E53" s="150">
        <v>1</v>
      </c>
      <c r="F53" s="115"/>
      <c r="G53" s="110"/>
      <c r="H53" s="110"/>
      <c r="I53" s="57"/>
      <c r="J53" s="57"/>
      <c r="K53" s="32"/>
      <c r="L53" s="34"/>
      <c r="M53" s="34"/>
      <c r="N53" s="34"/>
      <c r="O53" s="34"/>
      <c r="P53" s="130"/>
    </row>
    <row r="54" spans="1:16" ht="47.25" customHeight="1">
      <c r="A54" s="129" t="s">
        <v>412</v>
      </c>
      <c r="B54" s="33" t="s">
        <v>819</v>
      </c>
      <c r="C54" s="148" t="s">
        <v>221</v>
      </c>
      <c r="D54" s="149" t="s">
        <v>486</v>
      </c>
      <c r="E54" s="150">
        <v>1</v>
      </c>
      <c r="F54" s="110"/>
      <c r="G54" s="110"/>
      <c r="H54" s="110"/>
      <c r="I54" s="110"/>
      <c r="J54" s="110"/>
      <c r="K54" s="32"/>
      <c r="L54" s="34"/>
      <c r="M54" s="34"/>
      <c r="N54" s="34"/>
      <c r="O54" s="34"/>
      <c r="P54" s="130"/>
    </row>
    <row r="55" spans="1:16" ht="47.25" customHeight="1">
      <c r="A55" s="129" t="s">
        <v>413</v>
      </c>
      <c r="B55" s="33" t="s">
        <v>819</v>
      </c>
      <c r="C55" s="148" t="s">
        <v>222</v>
      </c>
      <c r="D55" s="149" t="s">
        <v>486</v>
      </c>
      <c r="E55" s="150">
        <v>1</v>
      </c>
      <c r="F55" s="115"/>
      <c r="G55" s="115"/>
      <c r="H55" s="115"/>
      <c r="I55" s="115"/>
      <c r="J55" s="110"/>
      <c r="K55" s="32"/>
      <c r="L55" s="34"/>
      <c r="M55" s="34"/>
      <c r="N55" s="34"/>
      <c r="O55" s="34"/>
      <c r="P55" s="130"/>
    </row>
    <row r="56" spans="1:16" ht="47.25" customHeight="1">
      <c r="A56" s="129" t="s">
        <v>414</v>
      </c>
      <c r="B56" s="33" t="s">
        <v>819</v>
      </c>
      <c r="C56" s="148" t="s">
        <v>223</v>
      </c>
      <c r="D56" s="149" t="s">
        <v>486</v>
      </c>
      <c r="E56" s="150">
        <v>1</v>
      </c>
      <c r="F56" s="110"/>
      <c r="G56" s="110"/>
      <c r="H56" s="110"/>
      <c r="I56" s="57"/>
      <c r="J56" s="110"/>
      <c r="K56" s="32"/>
      <c r="L56" s="34"/>
      <c r="M56" s="34"/>
      <c r="N56" s="34"/>
      <c r="O56" s="34"/>
      <c r="P56" s="130"/>
    </row>
    <row r="57" spans="1:16" ht="48.75" customHeight="1">
      <c r="A57" s="129" t="s">
        <v>415</v>
      </c>
      <c r="B57" s="33" t="s">
        <v>819</v>
      </c>
      <c r="C57" s="148" t="s">
        <v>224</v>
      </c>
      <c r="D57" s="149" t="s">
        <v>486</v>
      </c>
      <c r="E57" s="150">
        <v>2</v>
      </c>
      <c r="F57" s="110"/>
      <c r="G57" s="110"/>
      <c r="H57" s="110"/>
      <c r="I57" s="110"/>
      <c r="J57" s="110"/>
      <c r="K57" s="32"/>
      <c r="L57" s="34"/>
      <c r="M57" s="34"/>
      <c r="N57" s="34"/>
      <c r="O57" s="34"/>
      <c r="P57" s="130"/>
    </row>
    <row r="58" spans="1:16" ht="15.75" customHeight="1" thickBot="1">
      <c r="A58" s="155" t="s">
        <v>225</v>
      </c>
      <c r="B58" s="156" t="s">
        <v>819</v>
      </c>
      <c r="C58" s="157" t="s">
        <v>757</v>
      </c>
      <c r="D58" s="158" t="s">
        <v>487</v>
      </c>
      <c r="E58" s="159">
        <v>1</v>
      </c>
      <c r="F58" s="185"/>
      <c r="G58" s="160"/>
      <c r="H58" s="160"/>
      <c r="I58" s="186"/>
      <c r="J58" s="186"/>
      <c r="K58" s="161"/>
      <c r="L58" s="162"/>
      <c r="M58" s="162"/>
      <c r="N58" s="162"/>
      <c r="O58" s="162"/>
      <c r="P58" s="163"/>
    </row>
    <row r="59" spans="1:16" s="38" customFormat="1" ht="15.75">
      <c r="A59" s="283" t="s">
        <v>446</v>
      </c>
      <c r="B59" s="284"/>
      <c r="C59" s="284"/>
      <c r="D59" s="146"/>
      <c r="E59" s="147"/>
      <c r="F59" s="154"/>
      <c r="G59" s="154"/>
      <c r="H59" s="154"/>
      <c r="I59" s="154"/>
      <c r="J59" s="154"/>
      <c r="K59" s="154"/>
      <c r="L59" s="169">
        <f>SUM(L15:L58)</f>
        <v>0</v>
      </c>
      <c r="M59" s="169">
        <f>SUM(M15:M58)</f>
        <v>0</v>
      </c>
      <c r="N59" s="169">
        <f>SUM(N15:N58)</f>
        <v>0</v>
      </c>
      <c r="O59" s="169">
        <f>SUM(O15:O58)</f>
        <v>0</v>
      </c>
      <c r="P59" s="170">
        <f>SUM(P15:P58)</f>
        <v>0</v>
      </c>
    </row>
    <row r="60" spans="1:16" s="54" customFormat="1" ht="15.75">
      <c r="A60" s="278" t="s">
        <v>467</v>
      </c>
      <c r="B60" s="279"/>
      <c r="C60" s="279"/>
      <c r="D60" s="83">
        <v>0</v>
      </c>
      <c r="E60" s="84"/>
      <c r="F60" s="85"/>
      <c r="G60" s="85"/>
      <c r="H60" s="85"/>
      <c r="I60" s="85"/>
      <c r="J60" s="85"/>
      <c r="K60" s="85"/>
      <c r="L60" s="86"/>
      <c r="M60" s="86"/>
      <c r="N60" s="86">
        <f>0.03*N59</f>
        <v>0</v>
      </c>
      <c r="O60" s="86"/>
      <c r="P60" s="87">
        <f>SUM(M60:O60)</f>
        <v>0</v>
      </c>
    </row>
    <row r="61" spans="1:16" ht="16.5" thickBot="1">
      <c r="A61" s="254" t="s">
        <v>468</v>
      </c>
      <c r="B61" s="255"/>
      <c r="C61" s="255"/>
      <c r="D61" s="88" t="s">
        <v>469</v>
      </c>
      <c r="E61" s="88"/>
      <c r="F61" s="89"/>
      <c r="G61" s="89"/>
      <c r="H61" s="89"/>
      <c r="I61" s="89"/>
      <c r="J61" s="89"/>
      <c r="K61" s="89"/>
      <c r="L61" s="89"/>
      <c r="M61" s="89">
        <f>SUM(M59:M60)</f>
        <v>0</v>
      </c>
      <c r="N61" s="89">
        <f>SUM(N59:N60)</f>
        <v>0</v>
      </c>
      <c r="O61" s="89">
        <f>SUM(O59:O60)</f>
        <v>0</v>
      </c>
      <c r="P61" s="90">
        <f>SUM(P59:P60)</f>
        <v>0</v>
      </c>
    </row>
    <row r="62" spans="1:16" s="54" customFormat="1" ht="15.75">
      <c r="A62" s="91"/>
      <c r="B62" s="92"/>
      <c r="C62" s="92"/>
      <c r="D62" s="92"/>
      <c r="E62" s="92"/>
      <c r="F62" s="92"/>
      <c r="G62" s="92"/>
      <c r="H62" s="92"/>
      <c r="I62" s="92"/>
      <c r="J62" s="92"/>
      <c r="K62" s="92"/>
      <c r="L62" s="92"/>
      <c r="M62" s="92"/>
      <c r="N62" s="92"/>
      <c r="O62" s="92"/>
      <c r="P62" s="92"/>
    </row>
    <row r="63" spans="1:16" s="37" customFormat="1" ht="15.75">
      <c r="A63" s="93"/>
      <c r="B63" s="92"/>
      <c r="C63" s="92"/>
      <c r="D63" s="92"/>
      <c r="E63" s="92"/>
      <c r="F63" s="92"/>
      <c r="G63" s="92"/>
      <c r="H63" s="92"/>
      <c r="I63" s="92"/>
      <c r="J63" s="92"/>
      <c r="K63" s="92"/>
      <c r="L63" s="92"/>
      <c r="M63" s="92"/>
      <c r="N63" s="92"/>
      <c r="O63" s="92"/>
      <c r="P63" s="92"/>
    </row>
    <row r="64" spans="1:16" s="37" customFormat="1" ht="15.75">
      <c r="A64" s="93"/>
      <c r="B64" s="94"/>
      <c r="C64" s="6"/>
      <c r="D64" s="4"/>
      <c r="E64" s="4"/>
      <c r="F64" s="95"/>
      <c r="G64" s="95"/>
      <c r="H64" s="95"/>
      <c r="I64" s="27"/>
      <c r="J64" s="3"/>
      <c r="K64" s="95"/>
      <c r="L64" s="95"/>
      <c r="M64" s="95"/>
      <c r="N64" s="95"/>
      <c r="O64" s="95"/>
      <c r="P64" s="95"/>
    </row>
    <row r="65" spans="1:16" s="37" customFormat="1" ht="15.75">
      <c r="A65" s="93"/>
      <c r="B65" s="94"/>
      <c r="C65" s="137"/>
      <c r="D65" s="245"/>
      <c r="E65" s="245"/>
      <c r="F65" s="95"/>
      <c r="G65" s="95"/>
      <c r="H65" s="95"/>
      <c r="I65" s="3"/>
      <c r="J65" s="27"/>
      <c r="K65" s="95"/>
      <c r="L65" s="95"/>
      <c r="M65" s="95"/>
      <c r="N65" s="95"/>
      <c r="O65" s="95"/>
      <c r="P65" s="95"/>
    </row>
    <row r="66" spans="1:16" ht="15.75">
      <c r="A66" s="95"/>
      <c r="B66" s="295" t="s">
        <v>1021</v>
      </c>
      <c r="C66" s="296"/>
      <c r="D66" s="4"/>
      <c r="E66" s="4"/>
      <c r="F66" s="95"/>
      <c r="G66" s="95"/>
      <c r="H66" s="95"/>
      <c r="I66" s="95"/>
      <c r="J66" s="95"/>
      <c r="K66" s="245"/>
      <c r="L66" s="245"/>
      <c r="M66" s="95"/>
      <c r="N66" s="95"/>
      <c r="O66" s="95"/>
      <c r="P66" s="95"/>
    </row>
    <row r="67" spans="1:16" ht="15.75">
      <c r="A67" s="95"/>
      <c r="B67" s="297"/>
      <c r="C67" s="298" t="s">
        <v>1022</v>
      </c>
      <c r="D67" s="4"/>
      <c r="E67" s="4"/>
      <c r="F67" s="95"/>
      <c r="G67" s="95"/>
      <c r="H67" s="95"/>
      <c r="I67" s="95"/>
      <c r="J67" s="95"/>
      <c r="K67" s="95"/>
      <c r="L67" s="95"/>
      <c r="M67" s="95"/>
      <c r="N67" s="95"/>
      <c r="O67" s="95"/>
      <c r="P67" s="95"/>
    </row>
    <row r="68" spans="1:16" ht="15.75">
      <c r="A68" s="95"/>
      <c r="B68" s="299" t="s">
        <v>1023</v>
      </c>
      <c r="C68" s="300"/>
      <c r="D68" s="4"/>
      <c r="E68" s="4"/>
      <c r="F68" s="95"/>
      <c r="G68" s="95"/>
      <c r="H68" s="95"/>
      <c r="I68" s="95"/>
      <c r="J68" s="95"/>
      <c r="K68" s="95"/>
      <c r="L68" s="95"/>
      <c r="M68" s="95"/>
      <c r="N68" s="95"/>
      <c r="O68" s="95"/>
      <c r="P68" s="95"/>
    </row>
    <row r="69" spans="1:16" ht="15.75">
      <c r="A69" s="95"/>
      <c r="B69" s="301"/>
      <c r="C69" s="302"/>
      <c r="D69" s="3"/>
      <c r="E69" s="4"/>
      <c r="F69" s="95"/>
      <c r="G69" s="95"/>
      <c r="H69" s="95"/>
      <c r="I69" s="95"/>
      <c r="J69" s="95"/>
      <c r="K69" s="95"/>
      <c r="L69" s="95"/>
      <c r="M69" s="95"/>
      <c r="N69" s="95"/>
      <c r="O69" s="95"/>
      <c r="P69" s="95"/>
    </row>
    <row r="70" spans="1:16" ht="15.75">
      <c r="A70" s="95"/>
      <c r="B70" s="301"/>
      <c r="C70" s="302"/>
      <c r="D70" s="27"/>
      <c r="E70" s="4"/>
      <c r="F70" s="95"/>
      <c r="G70" s="95"/>
      <c r="H70" s="95"/>
      <c r="I70" s="95"/>
      <c r="J70" s="95"/>
      <c r="K70" s="95"/>
      <c r="L70" s="95"/>
      <c r="M70" s="95"/>
      <c r="N70" s="95"/>
      <c r="O70" s="95"/>
      <c r="P70" s="95"/>
    </row>
    <row r="71" spans="1:16" ht="15.75">
      <c r="A71" s="95"/>
      <c r="B71" s="295" t="s">
        <v>1024</v>
      </c>
      <c r="C71" s="296"/>
      <c r="D71" s="245"/>
      <c r="E71" s="245"/>
      <c r="F71" s="95"/>
      <c r="G71" s="95"/>
      <c r="H71" s="95"/>
      <c r="I71" s="95"/>
      <c r="J71" s="95"/>
      <c r="K71" s="95"/>
      <c r="L71" s="95"/>
      <c r="M71" s="95"/>
      <c r="N71" s="95"/>
      <c r="O71" s="95"/>
      <c r="P71" s="95"/>
    </row>
    <row r="72" spans="1:16" ht="15.75">
      <c r="A72" s="95"/>
      <c r="B72" s="303"/>
      <c r="C72" s="298" t="s">
        <v>1022</v>
      </c>
      <c r="D72" s="95"/>
      <c r="E72" s="95"/>
      <c r="F72" s="95"/>
      <c r="G72" s="95"/>
      <c r="H72" s="95"/>
      <c r="I72" s="95"/>
      <c r="J72" s="95"/>
      <c r="K72" s="95"/>
      <c r="L72" s="95"/>
      <c r="M72" s="95"/>
      <c r="N72" s="95"/>
      <c r="O72" s="95"/>
      <c r="P72" s="95"/>
    </row>
    <row r="73" spans="1:16" ht="15.75">
      <c r="A73" s="95"/>
      <c r="B73" s="95"/>
      <c r="C73" s="95"/>
      <c r="D73" s="95"/>
      <c r="E73" s="95"/>
      <c r="F73" s="95"/>
      <c r="G73" s="95"/>
      <c r="H73" s="95"/>
      <c r="I73" s="95"/>
      <c r="J73" s="95"/>
      <c r="K73" s="95"/>
      <c r="L73" s="95"/>
      <c r="M73" s="95"/>
      <c r="N73" s="95"/>
      <c r="O73" s="95"/>
      <c r="P73" s="95"/>
    </row>
    <row r="74" spans="1:16" ht="15.75">
      <c r="A74" s="95"/>
      <c r="B74" s="95"/>
      <c r="C74" s="95"/>
      <c r="D74" s="95"/>
      <c r="E74" s="95"/>
      <c r="F74" s="95"/>
      <c r="G74" s="95"/>
      <c r="H74" s="95"/>
      <c r="I74" s="95"/>
      <c r="J74" s="95"/>
      <c r="K74" s="95"/>
      <c r="L74" s="95"/>
      <c r="M74" s="95"/>
      <c r="N74" s="95"/>
      <c r="O74" s="95"/>
      <c r="P74" s="95"/>
    </row>
    <row r="75" spans="1:16" ht="15.75">
      <c r="A75" s="95"/>
      <c r="B75" s="95"/>
      <c r="C75" s="95"/>
      <c r="D75" s="95"/>
      <c r="E75" s="95"/>
      <c r="F75" s="95"/>
      <c r="G75" s="95"/>
      <c r="H75" s="95"/>
      <c r="I75" s="95"/>
      <c r="J75" s="95"/>
      <c r="K75" s="95"/>
      <c r="L75" s="95"/>
      <c r="M75" s="95"/>
      <c r="N75" s="95"/>
      <c r="O75" s="95"/>
      <c r="P75" s="95"/>
    </row>
    <row r="76" spans="1:16" ht="15.75">
      <c r="A76" s="95"/>
      <c r="B76" s="95"/>
      <c r="C76" s="95"/>
      <c r="D76" s="95"/>
      <c r="E76" s="95"/>
      <c r="F76" s="95"/>
      <c r="G76" s="95"/>
      <c r="H76" s="95"/>
      <c r="I76" s="95"/>
      <c r="J76" s="95"/>
      <c r="K76" s="95"/>
      <c r="L76" s="95"/>
      <c r="M76" s="95"/>
      <c r="N76" s="95"/>
      <c r="O76" s="95"/>
      <c r="P76" s="95"/>
    </row>
    <row r="77" spans="1:16" ht="15.75">
      <c r="A77" s="95"/>
      <c r="B77" s="95"/>
      <c r="C77" s="95"/>
      <c r="D77" s="95"/>
      <c r="E77" s="95"/>
      <c r="F77" s="95"/>
      <c r="G77" s="95"/>
      <c r="H77" s="95"/>
      <c r="I77" s="95"/>
      <c r="J77" s="95"/>
      <c r="K77" s="95"/>
      <c r="L77" s="95"/>
      <c r="M77" s="95"/>
      <c r="N77" s="95"/>
      <c r="O77" s="95"/>
      <c r="P77" s="95"/>
    </row>
    <row r="78" spans="1:16" ht="15.75">
      <c r="A78" s="95"/>
      <c r="B78" s="95"/>
      <c r="C78" s="95"/>
      <c r="D78" s="95"/>
      <c r="E78" s="95"/>
      <c r="F78" s="95"/>
      <c r="G78" s="95"/>
      <c r="H78" s="95"/>
      <c r="I78" s="95"/>
      <c r="J78" s="95"/>
      <c r="K78" s="95"/>
      <c r="L78" s="95"/>
      <c r="M78" s="95"/>
      <c r="N78" s="95"/>
      <c r="O78" s="95"/>
      <c r="P78" s="95"/>
    </row>
    <row r="79" spans="1:16" ht="15.75">
      <c r="A79" s="95"/>
      <c r="B79" s="95"/>
      <c r="C79" s="95"/>
      <c r="D79" s="95"/>
      <c r="E79" s="95"/>
      <c r="F79" s="95"/>
      <c r="G79" s="95"/>
      <c r="H79" s="95"/>
      <c r="I79" s="95"/>
      <c r="J79" s="95"/>
      <c r="K79" s="95"/>
      <c r="L79" s="95"/>
      <c r="M79" s="95"/>
      <c r="N79" s="95"/>
      <c r="O79" s="95"/>
      <c r="P79" s="95"/>
    </row>
    <row r="80" spans="1:16" ht="15.75">
      <c r="A80" s="95"/>
      <c r="B80" s="95"/>
      <c r="C80" s="95"/>
      <c r="D80" s="95"/>
      <c r="E80" s="95"/>
      <c r="F80" s="95"/>
      <c r="G80" s="95"/>
      <c r="H80" s="95"/>
      <c r="I80" s="95"/>
      <c r="J80" s="95"/>
      <c r="K80" s="95"/>
      <c r="L80" s="95"/>
      <c r="M80" s="95"/>
      <c r="N80" s="95"/>
      <c r="O80" s="95"/>
      <c r="P80" s="95"/>
    </row>
    <row r="81" spans="1:16" ht="15.75">
      <c r="A81" s="95"/>
      <c r="B81" s="95"/>
      <c r="C81" s="95"/>
      <c r="D81" s="95"/>
      <c r="E81" s="95"/>
      <c r="F81" s="95"/>
      <c r="G81" s="95"/>
      <c r="H81" s="95"/>
      <c r="I81" s="95"/>
      <c r="J81" s="95"/>
      <c r="K81" s="95"/>
      <c r="L81" s="95"/>
      <c r="M81" s="95"/>
      <c r="N81" s="95"/>
      <c r="O81" s="95"/>
      <c r="P81" s="95"/>
    </row>
    <row r="82" spans="1:16" ht="15.75">
      <c r="A82" s="95"/>
      <c r="B82" s="95"/>
      <c r="C82" s="95"/>
      <c r="D82" s="95"/>
      <c r="E82" s="95"/>
      <c r="F82" s="95"/>
      <c r="G82" s="95"/>
      <c r="H82" s="95"/>
      <c r="I82" s="95"/>
      <c r="J82" s="95"/>
      <c r="K82" s="95"/>
      <c r="L82" s="95"/>
      <c r="M82" s="95"/>
      <c r="N82" s="95"/>
      <c r="O82" s="95"/>
      <c r="P82" s="95"/>
    </row>
    <row r="83" spans="1:16" ht="15.75">
      <c r="A83" s="95"/>
      <c r="B83" s="95"/>
      <c r="C83" s="95"/>
      <c r="D83" s="95"/>
      <c r="E83" s="95"/>
      <c r="F83" s="95"/>
      <c r="G83" s="95"/>
      <c r="H83" s="95"/>
      <c r="I83" s="95"/>
      <c r="J83" s="95"/>
      <c r="K83" s="95"/>
      <c r="L83" s="95"/>
      <c r="M83" s="95"/>
      <c r="N83" s="95"/>
      <c r="O83" s="95"/>
      <c r="P83" s="95"/>
    </row>
    <row r="84" spans="1:16" ht="15.75">
      <c r="A84" s="95"/>
      <c r="B84" s="95"/>
      <c r="C84" s="95"/>
      <c r="D84" s="95"/>
      <c r="E84" s="95"/>
      <c r="F84" s="95"/>
      <c r="G84" s="95"/>
      <c r="H84" s="95"/>
      <c r="I84" s="95"/>
      <c r="J84" s="95"/>
      <c r="K84" s="95"/>
      <c r="L84" s="95"/>
      <c r="M84" s="95"/>
      <c r="N84" s="95"/>
      <c r="O84" s="95"/>
      <c r="P84" s="95"/>
    </row>
    <row r="85" spans="1:16" ht="15.75">
      <c r="A85" s="95"/>
      <c r="B85" s="95"/>
      <c r="C85" s="95"/>
      <c r="D85" s="95"/>
      <c r="E85" s="95"/>
      <c r="F85" s="95"/>
      <c r="G85" s="95"/>
      <c r="H85" s="95"/>
      <c r="I85" s="95"/>
      <c r="J85" s="95"/>
      <c r="K85" s="95"/>
      <c r="L85" s="95"/>
      <c r="M85" s="95"/>
      <c r="N85" s="95"/>
      <c r="O85" s="95"/>
      <c r="P85" s="95"/>
    </row>
    <row r="86" spans="1:16" ht="15.75">
      <c r="A86" s="95"/>
      <c r="B86" s="95"/>
      <c r="C86" s="95"/>
      <c r="D86" s="95"/>
      <c r="E86" s="95"/>
      <c r="F86" s="95"/>
      <c r="G86" s="95"/>
      <c r="H86" s="95"/>
      <c r="I86" s="95"/>
      <c r="J86" s="95"/>
      <c r="K86" s="95"/>
      <c r="L86" s="95"/>
      <c r="M86" s="95"/>
      <c r="N86" s="95"/>
      <c r="O86" s="95"/>
      <c r="P86" s="95"/>
    </row>
    <row r="87" spans="1:16" ht="15.75">
      <c r="A87" s="95"/>
      <c r="B87" s="95"/>
      <c r="C87" s="95"/>
      <c r="D87" s="95"/>
      <c r="E87" s="95"/>
      <c r="F87" s="95"/>
      <c r="G87" s="95"/>
      <c r="H87" s="95"/>
      <c r="I87" s="95"/>
      <c r="J87" s="95"/>
      <c r="K87" s="95"/>
      <c r="L87" s="95"/>
      <c r="M87" s="95"/>
      <c r="N87" s="95"/>
      <c r="O87" s="95"/>
      <c r="P87" s="95"/>
    </row>
    <row r="88" spans="1:16" ht="15.75">
      <c r="A88" s="95"/>
      <c r="B88" s="95"/>
      <c r="C88" s="95"/>
      <c r="D88" s="95"/>
      <c r="E88" s="95"/>
      <c r="F88" s="95"/>
      <c r="G88" s="95"/>
      <c r="H88" s="95"/>
      <c r="I88" s="95"/>
      <c r="J88" s="95"/>
      <c r="K88" s="95"/>
      <c r="L88" s="95"/>
      <c r="M88" s="95"/>
      <c r="N88" s="95"/>
      <c r="O88" s="95"/>
      <c r="P88" s="95"/>
    </row>
    <row r="89" spans="1:16" ht="15.75">
      <c r="A89" s="95"/>
      <c r="B89" s="95"/>
      <c r="C89" s="95"/>
      <c r="D89" s="95"/>
      <c r="E89" s="95"/>
      <c r="F89" s="95"/>
      <c r="G89" s="95"/>
      <c r="H89" s="95"/>
      <c r="I89" s="95"/>
      <c r="J89" s="95"/>
      <c r="K89" s="95"/>
      <c r="L89" s="95"/>
      <c r="M89" s="95"/>
      <c r="N89" s="95"/>
      <c r="O89" s="95"/>
      <c r="P89" s="95"/>
    </row>
    <row r="90" spans="1:16" ht="15.75">
      <c r="A90" s="95"/>
      <c r="B90" s="95"/>
      <c r="C90" s="95"/>
      <c r="D90" s="95"/>
      <c r="E90" s="95"/>
      <c r="F90" s="95"/>
      <c r="G90" s="95"/>
      <c r="H90" s="95"/>
      <c r="I90" s="95"/>
      <c r="J90" s="95"/>
      <c r="K90" s="95"/>
      <c r="L90" s="95"/>
      <c r="M90" s="95"/>
      <c r="N90" s="95"/>
      <c r="O90" s="95"/>
      <c r="P90" s="95"/>
    </row>
    <row r="91" spans="1:16" ht="15.75">
      <c r="A91" s="95"/>
      <c r="B91" s="95"/>
      <c r="C91" s="95"/>
      <c r="D91" s="95"/>
      <c r="E91" s="95"/>
      <c r="F91" s="95"/>
      <c r="G91" s="95"/>
      <c r="H91" s="95"/>
      <c r="I91" s="95"/>
      <c r="J91" s="95"/>
      <c r="K91" s="95"/>
      <c r="L91" s="95"/>
      <c r="M91" s="95"/>
      <c r="N91" s="95"/>
      <c r="O91" s="95"/>
      <c r="P91" s="95"/>
    </row>
    <row r="92" spans="1:16" ht="15.75">
      <c r="A92" s="95"/>
      <c r="B92" s="95"/>
      <c r="C92" s="95"/>
      <c r="D92" s="95"/>
      <c r="E92" s="95"/>
      <c r="F92" s="95"/>
      <c r="G92" s="95"/>
      <c r="H92" s="95"/>
      <c r="I92" s="95"/>
      <c r="J92" s="95"/>
      <c r="K92" s="95"/>
      <c r="L92" s="95"/>
      <c r="M92" s="95"/>
      <c r="N92" s="95"/>
      <c r="O92" s="95"/>
      <c r="P92" s="95"/>
    </row>
    <row r="93" spans="1:16" ht="15.75">
      <c r="A93" s="95"/>
      <c r="B93" s="95"/>
      <c r="C93" s="95"/>
      <c r="D93" s="95"/>
      <c r="E93" s="95"/>
      <c r="F93" s="95"/>
      <c r="G93" s="95"/>
      <c r="H93" s="95"/>
      <c r="I93" s="95"/>
      <c r="J93" s="95"/>
      <c r="K93" s="95"/>
      <c r="L93" s="95"/>
      <c r="M93" s="95"/>
      <c r="N93" s="95"/>
      <c r="O93" s="95"/>
      <c r="P93" s="95"/>
    </row>
    <row r="94" spans="1:16" ht="15.75">
      <c r="A94" s="95"/>
      <c r="B94" s="95"/>
      <c r="C94" s="95"/>
      <c r="D94" s="95"/>
      <c r="E94" s="95"/>
      <c r="F94" s="95"/>
      <c r="G94" s="95"/>
      <c r="H94" s="95"/>
      <c r="I94" s="95"/>
      <c r="J94" s="95"/>
      <c r="K94" s="95"/>
      <c r="L94" s="95"/>
      <c r="M94" s="95"/>
      <c r="N94" s="95"/>
      <c r="O94" s="95"/>
      <c r="P94" s="95"/>
    </row>
    <row r="95" spans="1:16" ht="15.75">
      <c r="A95" s="95"/>
      <c r="B95" s="95"/>
      <c r="C95" s="95"/>
      <c r="D95" s="95"/>
      <c r="E95" s="95"/>
      <c r="F95" s="95"/>
      <c r="G95" s="95"/>
      <c r="H95" s="95"/>
      <c r="I95" s="95"/>
      <c r="J95" s="95"/>
      <c r="K95" s="95"/>
      <c r="L95" s="95"/>
      <c r="M95" s="95"/>
      <c r="N95" s="95"/>
      <c r="O95" s="95"/>
      <c r="P95" s="95"/>
    </row>
  </sheetData>
  <sheetProtection/>
  <mergeCells count="18">
    <mergeCell ref="A7:F7"/>
    <mergeCell ref="C11:C12"/>
    <mergeCell ref="A60:C60"/>
    <mergeCell ref="E11:E12"/>
    <mergeCell ref="F11:K11"/>
    <mergeCell ref="A59:C59"/>
    <mergeCell ref="D65:E65"/>
    <mergeCell ref="A5:B5"/>
    <mergeCell ref="A6:B6"/>
    <mergeCell ref="A11:A12"/>
    <mergeCell ref="B11:B12"/>
    <mergeCell ref="D71:E71"/>
    <mergeCell ref="L8:M8"/>
    <mergeCell ref="A4:B4"/>
    <mergeCell ref="K66:L66"/>
    <mergeCell ref="L11:P11"/>
    <mergeCell ref="D11:D12"/>
    <mergeCell ref="A61:C61"/>
  </mergeCells>
  <printOptions horizontalCentered="1"/>
  <pageMargins left="0.15748031496062992" right="0.15748031496062992" top="0.3937007874015748" bottom="0.11811023622047245" header="0.2755905511811024" footer="0.2755905511811024"/>
  <pageSetup horizontalDpi="600" verticalDpi="600" orientation="landscape" paperSize="9" scale="65" r:id="rId1"/>
  <headerFooter alignWithMargins="0">
    <oddHeader xml:space="preserve">&amp;R&amp;9 </oddHeader>
  </headerFooter>
</worksheet>
</file>

<file path=xl/worksheets/sheet5.xml><?xml version="1.0" encoding="utf-8"?>
<worksheet xmlns="http://schemas.openxmlformats.org/spreadsheetml/2006/main" xmlns:r="http://schemas.openxmlformats.org/officeDocument/2006/relationships">
  <sheetPr>
    <tabColor indexed="13"/>
  </sheetPr>
  <dimension ref="A1:P161"/>
  <sheetViews>
    <sheetView zoomScale="85" zoomScaleNormal="85" zoomScalePageLayoutView="0" workbookViewId="0" topLeftCell="A118">
      <selection activeCell="B132" sqref="B132:C138"/>
    </sheetView>
  </sheetViews>
  <sheetFormatPr defaultColWidth="9.8515625" defaultRowHeight="12.75"/>
  <cols>
    <col min="1" max="1" width="7.00390625" style="36" customWidth="1"/>
    <col min="2" max="2" width="12.28125" style="36" customWidth="1"/>
    <col min="3" max="3" width="52.421875" style="36" customWidth="1"/>
    <col min="4" max="4" width="7.421875" style="36" customWidth="1"/>
    <col min="5" max="5" width="10.57421875" style="36" customWidth="1"/>
    <col min="6" max="6" width="10.140625" style="36" customWidth="1"/>
    <col min="7" max="7" width="9.7109375" style="36" customWidth="1"/>
    <col min="8" max="8" width="10.57421875" style="36" customWidth="1"/>
    <col min="9" max="9" width="10.140625" style="36" customWidth="1"/>
    <col min="10" max="10" width="9.140625" style="36" customWidth="1"/>
    <col min="11" max="11" width="11.7109375" style="36" customWidth="1"/>
    <col min="12" max="12" width="10.00390625" style="36" customWidth="1"/>
    <col min="13" max="14" width="11.7109375" style="36" customWidth="1"/>
    <col min="15" max="15" width="10.8515625" style="36" customWidth="1"/>
    <col min="16" max="16" width="11.7109375" style="36" customWidth="1"/>
    <col min="17" max="17" width="9.8515625" style="36" customWidth="1"/>
    <col min="18" max="18" width="13.7109375" style="36" bestFit="1" customWidth="1"/>
    <col min="19" max="16384" width="9.8515625" style="36" customWidth="1"/>
  </cols>
  <sheetData>
    <row r="1" spans="2:16" s="37" customFormat="1" ht="15" customHeight="1">
      <c r="B1" s="40"/>
      <c r="C1" s="39"/>
      <c r="D1" s="40"/>
      <c r="E1" s="40"/>
      <c r="F1" s="40"/>
      <c r="G1" s="41" t="s">
        <v>433</v>
      </c>
      <c r="H1" s="40"/>
      <c r="I1" s="40"/>
      <c r="J1" s="40"/>
      <c r="K1" s="40"/>
      <c r="L1" s="40"/>
      <c r="M1" s="40"/>
      <c r="N1" s="40"/>
      <c r="O1" s="40"/>
      <c r="P1" s="40"/>
    </row>
    <row r="2" spans="2:16" s="37" customFormat="1" ht="15" customHeight="1">
      <c r="B2" s="40"/>
      <c r="C2" s="40"/>
      <c r="D2" s="40"/>
      <c r="E2" s="40"/>
      <c r="F2" s="40"/>
      <c r="G2" s="42" t="s">
        <v>399</v>
      </c>
      <c r="H2" s="40"/>
      <c r="I2" s="40"/>
      <c r="J2" s="40"/>
      <c r="K2" s="40"/>
      <c r="L2" s="40"/>
      <c r="M2" s="40"/>
      <c r="N2" s="40"/>
      <c r="O2" s="40"/>
      <c r="P2" s="40"/>
    </row>
    <row r="3" spans="1:16" s="37" customFormat="1" ht="12.75" customHeight="1">
      <c r="A3" s="43"/>
      <c r="B3" s="39"/>
      <c r="C3" s="44"/>
      <c r="D3" s="39"/>
      <c r="E3" s="39"/>
      <c r="F3" s="39"/>
      <c r="G3" s="39"/>
      <c r="H3" s="39"/>
      <c r="I3" s="39"/>
      <c r="J3" s="39"/>
      <c r="K3" s="39"/>
      <c r="L3" s="39"/>
      <c r="M3" s="39"/>
      <c r="N3" s="39"/>
      <c r="O3" s="39"/>
      <c r="P3" s="39"/>
    </row>
    <row r="4" spans="1:16" s="37" customFormat="1" ht="15" customHeight="1">
      <c r="A4" s="272" t="s">
        <v>437</v>
      </c>
      <c r="B4" s="272"/>
      <c r="C4" s="1" t="s">
        <v>1003</v>
      </c>
      <c r="D4" s="43"/>
      <c r="E4" s="45"/>
      <c r="F4" s="43"/>
      <c r="G4" s="43"/>
      <c r="H4" s="43"/>
      <c r="I4" s="43"/>
      <c r="J4" s="43"/>
      <c r="K4" s="43"/>
      <c r="L4" s="43"/>
      <c r="M4" s="43"/>
      <c r="N4" s="43"/>
      <c r="O4" s="43"/>
      <c r="P4" s="43"/>
    </row>
    <row r="5" spans="1:16" s="37" customFormat="1" ht="32.25" customHeight="1">
      <c r="A5" s="272" t="s">
        <v>438</v>
      </c>
      <c r="B5" s="272"/>
      <c r="C5" s="1" t="s">
        <v>1003</v>
      </c>
      <c r="D5" s="46"/>
      <c r="E5" s="46"/>
      <c r="F5" s="46"/>
      <c r="G5" s="46"/>
      <c r="H5" s="46"/>
      <c r="I5" s="46"/>
      <c r="J5" s="46"/>
      <c r="K5" s="46"/>
      <c r="L5" s="46"/>
      <c r="M5" s="46"/>
      <c r="N5" s="46"/>
      <c r="O5" s="46"/>
      <c r="P5" s="46"/>
    </row>
    <row r="6" spans="1:5" s="37" customFormat="1" ht="17.25" customHeight="1">
      <c r="A6" s="272" t="s">
        <v>439</v>
      </c>
      <c r="B6" s="272"/>
      <c r="C6" s="64" t="s">
        <v>1012</v>
      </c>
      <c r="E6" s="38"/>
    </row>
    <row r="7" spans="1:16" s="37" customFormat="1" ht="16.5" customHeight="1">
      <c r="A7" s="243" t="s">
        <v>929</v>
      </c>
      <c r="B7" s="243"/>
      <c r="C7" s="243"/>
      <c r="D7" s="243"/>
      <c r="E7" s="243"/>
      <c r="F7" s="243"/>
      <c r="G7" s="47"/>
      <c r="H7" s="47"/>
      <c r="I7" s="47"/>
      <c r="J7" s="47"/>
      <c r="K7" s="47"/>
      <c r="L7" s="47"/>
      <c r="M7" s="47"/>
      <c r="N7" s="47"/>
      <c r="O7" s="47"/>
      <c r="P7" s="47"/>
    </row>
    <row r="8" spans="1:16" s="37" customFormat="1" ht="17.25" customHeight="1">
      <c r="A8" s="39"/>
      <c r="B8" s="39"/>
      <c r="F8" s="48"/>
      <c r="G8" s="39"/>
      <c r="H8" s="39"/>
      <c r="I8" s="39"/>
      <c r="J8" s="39"/>
      <c r="L8" s="271" t="s">
        <v>458</v>
      </c>
      <c r="M8" s="271"/>
      <c r="N8" s="49">
        <f>P127</f>
        <v>0</v>
      </c>
      <c r="O8" s="116" t="s">
        <v>469</v>
      </c>
      <c r="P8" s="39"/>
    </row>
    <row r="9" spans="1:16" ht="17.25" customHeight="1">
      <c r="A9" s="48"/>
      <c r="B9" s="48"/>
      <c r="F9" s="37"/>
      <c r="G9" s="48"/>
      <c r="H9" s="48"/>
      <c r="I9" s="48"/>
      <c r="J9" s="48"/>
      <c r="M9" s="61" t="s">
        <v>1013</v>
      </c>
      <c r="P9" s="48"/>
    </row>
    <row r="10" spans="1:16" ht="12.75" customHeight="1" thickBot="1">
      <c r="A10" s="48"/>
      <c r="B10" s="48"/>
      <c r="C10" s="48"/>
      <c r="D10" s="48"/>
      <c r="E10" s="48"/>
      <c r="F10" s="48"/>
      <c r="G10" s="48"/>
      <c r="H10" s="48"/>
      <c r="I10" s="48"/>
      <c r="J10" s="48"/>
      <c r="K10" s="48"/>
      <c r="L10" s="48"/>
      <c r="M10" s="50"/>
      <c r="N10" s="48"/>
      <c r="O10" s="48"/>
      <c r="P10" s="48"/>
    </row>
    <row r="11" spans="1:16" s="37" customFormat="1" ht="17.25" customHeight="1" thickBot="1">
      <c r="A11" s="285" t="s">
        <v>440</v>
      </c>
      <c r="B11" s="287" t="s">
        <v>459</v>
      </c>
      <c r="C11" s="287" t="s">
        <v>460</v>
      </c>
      <c r="D11" s="276" t="s">
        <v>461</v>
      </c>
      <c r="E11" s="280" t="s">
        <v>462</v>
      </c>
      <c r="F11" s="281" t="s">
        <v>463</v>
      </c>
      <c r="G11" s="282"/>
      <c r="H11" s="282"/>
      <c r="I11" s="282"/>
      <c r="J11" s="282"/>
      <c r="K11" s="282"/>
      <c r="L11" s="273" t="s">
        <v>464</v>
      </c>
      <c r="M11" s="274"/>
      <c r="N11" s="274"/>
      <c r="O11" s="274"/>
      <c r="P11" s="275"/>
    </row>
    <row r="12" spans="1:16" ht="82.5" customHeight="1" thickBot="1">
      <c r="A12" s="286"/>
      <c r="B12" s="288"/>
      <c r="C12" s="288"/>
      <c r="D12" s="277"/>
      <c r="E12" s="277"/>
      <c r="F12" s="51" t="s">
        <v>465</v>
      </c>
      <c r="G12" s="51" t="s">
        <v>476</v>
      </c>
      <c r="H12" s="51" t="s">
        <v>477</v>
      </c>
      <c r="I12" s="51" t="s">
        <v>478</v>
      </c>
      <c r="J12" s="51" t="s">
        <v>479</v>
      </c>
      <c r="K12" s="52" t="s">
        <v>480</v>
      </c>
      <c r="L12" s="51" t="s">
        <v>466</v>
      </c>
      <c r="M12" s="51" t="s">
        <v>477</v>
      </c>
      <c r="N12" s="51" t="s">
        <v>478</v>
      </c>
      <c r="O12" s="51" t="s">
        <v>479</v>
      </c>
      <c r="P12" s="53" t="s">
        <v>481</v>
      </c>
    </row>
    <row r="13" spans="1:16" ht="16.5" thickBot="1">
      <c r="A13" s="117">
        <v>1</v>
      </c>
      <c r="B13" s="118">
        <v>2</v>
      </c>
      <c r="C13" s="118">
        <v>3</v>
      </c>
      <c r="D13" s="118">
        <v>4</v>
      </c>
      <c r="E13" s="118">
        <v>5</v>
      </c>
      <c r="F13" s="118">
        <v>6</v>
      </c>
      <c r="G13" s="118">
        <v>7</v>
      </c>
      <c r="H13" s="118">
        <v>8</v>
      </c>
      <c r="I13" s="118">
        <v>9</v>
      </c>
      <c r="J13" s="118">
        <v>10</v>
      </c>
      <c r="K13" s="118">
        <v>11</v>
      </c>
      <c r="L13" s="118">
        <v>12</v>
      </c>
      <c r="M13" s="118">
        <v>13</v>
      </c>
      <c r="N13" s="118">
        <v>14</v>
      </c>
      <c r="O13" s="118">
        <v>15</v>
      </c>
      <c r="P13" s="119">
        <v>16</v>
      </c>
    </row>
    <row r="14" spans="1:16" ht="15.75" customHeight="1">
      <c r="A14" s="121">
        <v>1</v>
      </c>
      <c r="B14" s="122"/>
      <c r="C14" s="292" t="s">
        <v>226</v>
      </c>
      <c r="D14" s="293"/>
      <c r="E14" s="293"/>
      <c r="F14" s="179"/>
      <c r="G14" s="124"/>
      <c r="H14" s="124"/>
      <c r="I14" s="123"/>
      <c r="J14" s="125"/>
      <c r="K14" s="126"/>
      <c r="L14" s="127"/>
      <c r="M14" s="127"/>
      <c r="N14" s="127"/>
      <c r="O14" s="127"/>
      <c r="P14" s="128"/>
    </row>
    <row r="15" spans="1:16" ht="54" customHeight="1">
      <c r="A15" s="224" t="s">
        <v>883</v>
      </c>
      <c r="B15" s="225" t="s">
        <v>819</v>
      </c>
      <c r="C15" s="226" t="s">
        <v>227</v>
      </c>
      <c r="D15" s="227" t="s">
        <v>487</v>
      </c>
      <c r="E15" s="228">
        <v>1</v>
      </c>
      <c r="F15" s="229"/>
      <c r="G15" s="229"/>
      <c r="H15" s="229"/>
      <c r="I15" s="229"/>
      <c r="J15" s="229"/>
      <c r="K15" s="230"/>
      <c r="L15" s="231"/>
      <c r="M15" s="231"/>
      <c r="N15" s="231"/>
      <c r="O15" s="231"/>
      <c r="P15" s="232"/>
    </row>
    <row r="16" spans="1:16" ht="52.5" customHeight="1">
      <c r="A16" s="120" t="s">
        <v>884</v>
      </c>
      <c r="B16" s="97" t="s">
        <v>819</v>
      </c>
      <c r="C16" s="153" t="s">
        <v>228</v>
      </c>
      <c r="D16" s="151" t="s">
        <v>486</v>
      </c>
      <c r="E16" s="152">
        <v>1</v>
      </c>
      <c r="F16" s="103"/>
      <c r="G16" s="103"/>
      <c r="H16" s="103"/>
      <c r="I16" s="103"/>
      <c r="J16" s="103"/>
      <c r="K16" s="103"/>
      <c r="L16" s="103"/>
      <c r="M16" s="103"/>
      <c r="N16" s="103"/>
      <c r="O16" s="103"/>
      <c r="P16" s="222"/>
    </row>
    <row r="17" spans="1:16" ht="33" customHeight="1">
      <c r="A17" s="120" t="s">
        <v>885</v>
      </c>
      <c r="B17" s="97" t="s">
        <v>819</v>
      </c>
      <c r="C17" s="221" t="s">
        <v>229</v>
      </c>
      <c r="D17" s="151" t="s">
        <v>487</v>
      </c>
      <c r="E17" s="152">
        <v>1</v>
      </c>
      <c r="F17" s="103"/>
      <c r="G17" s="103"/>
      <c r="H17" s="103"/>
      <c r="I17" s="103"/>
      <c r="J17" s="103"/>
      <c r="K17" s="103"/>
      <c r="L17" s="103"/>
      <c r="M17" s="103"/>
      <c r="N17" s="103"/>
      <c r="O17" s="103"/>
      <c r="P17" s="222"/>
    </row>
    <row r="18" spans="1:16" ht="32.25" customHeight="1">
      <c r="A18" s="120" t="s">
        <v>886</v>
      </c>
      <c r="B18" s="97" t="s">
        <v>819</v>
      </c>
      <c r="C18" s="221" t="s">
        <v>230</v>
      </c>
      <c r="D18" s="151" t="s">
        <v>486</v>
      </c>
      <c r="E18" s="152">
        <v>2</v>
      </c>
      <c r="F18" s="103"/>
      <c r="G18" s="103"/>
      <c r="H18" s="103"/>
      <c r="I18" s="103"/>
      <c r="J18" s="103"/>
      <c r="K18" s="103"/>
      <c r="L18" s="103"/>
      <c r="M18" s="103"/>
      <c r="N18" s="103"/>
      <c r="O18" s="103"/>
      <c r="P18" s="222"/>
    </row>
    <row r="19" spans="1:16" ht="32.25" customHeight="1">
      <c r="A19" s="120" t="s">
        <v>887</v>
      </c>
      <c r="B19" s="97" t="s">
        <v>819</v>
      </c>
      <c r="C19" s="221" t="s">
        <v>231</v>
      </c>
      <c r="D19" s="151" t="s">
        <v>486</v>
      </c>
      <c r="E19" s="152">
        <v>1</v>
      </c>
      <c r="F19" s="103"/>
      <c r="G19" s="103"/>
      <c r="H19" s="103"/>
      <c r="I19" s="103"/>
      <c r="J19" s="103"/>
      <c r="K19" s="103"/>
      <c r="L19" s="103"/>
      <c r="M19" s="103"/>
      <c r="N19" s="103"/>
      <c r="O19" s="103"/>
      <c r="P19" s="222"/>
    </row>
    <row r="20" spans="1:16" ht="48" customHeight="1">
      <c r="A20" s="120" t="s">
        <v>888</v>
      </c>
      <c r="B20" s="97" t="s">
        <v>819</v>
      </c>
      <c r="C20" s="221" t="s">
        <v>232</v>
      </c>
      <c r="D20" s="151" t="s">
        <v>487</v>
      </c>
      <c r="E20" s="152">
        <v>1</v>
      </c>
      <c r="F20" s="103"/>
      <c r="G20" s="103"/>
      <c r="H20" s="103"/>
      <c r="I20" s="103"/>
      <c r="J20" s="103"/>
      <c r="K20" s="103"/>
      <c r="L20" s="103"/>
      <c r="M20" s="103"/>
      <c r="N20" s="103"/>
      <c r="O20" s="103"/>
      <c r="P20" s="222"/>
    </row>
    <row r="21" spans="1:16" ht="51.75" customHeight="1">
      <c r="A21" s="120" t="s">
        <v>889</v>
      </c>
      <c r="B21" s="97" t="s">
        <v>819</v>
      </c>
      <c r="C21" s="221" t="s">
        <v>233</v>
      </c>
      <c r="D21" s="151" t="s">
        <v>487</v>
      </c>
      <c r="E21" s="152">
        <v>1</v>
      </c>
      <c r="F21" s="103"/>
      <c r="G21" s="103"/>
      <c r="H21" s="103"/>
      <c r="I21" s="103"/>
      <c r="J21" s="103"/>
      <c r="K21" s="103"/>
      <c r="L21" s="103"/>
      <c r="M21" s="103"/>
      <c r="N21" s="103"/>
      <c r="O21" s="103"/>
      <c r="P21" s="222"/>
    </row>
    <row r="22" spans="1:16" ht="48.75" customHeight="1">
      <c r="A22" s="120" t="s">
        <v>444</v>
      </c>
      <c r="B22" s="97" t="s">
        <v>819</v>
      </c>
      <c r="C22" s="221" t="s">
        <v>234</v>
      </c>
      <c r="D22" s="151" t="s">
        <v>487</v>
      </c>
      <c r="E22" s="152">
        <v>1</v>
      </c>
      <c r="F22" s="103"/>
      <c r="G22" s="103"/>
      <c r="H22" s="103"/>
      <c r="I22" s="98"/>
      <c r="J22" s="103"/>
      <c r="K22" s="99"/>
      <c r="L22" s="100"/>
      <c r="M22" s="100"/>
      <c r="N22" s="100"/>
      <c r="O22" s="100"/>
      <c r="P22" s="131"/>
    </row>
    <row r="23" spans="1:16" ht="51" customHeight="1">
      <c r="A23" s="120" t="s">
        <v>445</v>
      </c>
      <c r="B23" s="97" t="s">
        <v>819</v>
      </c>
      <c r="C23" s="221" t="s">
        <v>235</v>
      </c>
      <c r="D23" s="151" t="s">
        <v>487</v>
      </c>
      <c r="E23" s="152">
        <v>1</v>
      </c>
      <c r="F23" s="103"/>
      <c r="G23" s="103"/>
      <c r="H23" s="103"/>
      <c r="I23" s="98"/>
      <c r="J23" s="103"/>
      <c r="K23" s="99"/>
      <c r="L23" s="100"/>
      <c r="M23" s="100"/>
      <c r="N23" s="100"/>
      <c r="O23" s="100"/>
      <c r="P23" s="131"/>
    </row>
    <row r="24" spans="1:16" ht="99" customHeight="1">
      <c r="A24" s="120" t="s">
        <v>408</v>
      </c>
      <c r="B24" s="97" t="s">
        <v>819</v>
      </c>
      <c r="C24" s="221" t="s">
        <v>236</v>
      </c>
      <c r="D24" s="151" t="s">
        <v>487</v>
      </c>
      <c r="E24" s="152">
        <v>1</v>
      </c>
      <c r="F24" s="103"/>
      <c r="G24" s="103"/>
      <c r="H24" s="103"/>
      <c r="I24" s="98"/>
      <c r="J24" s="103"/>
      <c r="K24" s="99"/>
      <c r="L24" s="100"/>
      <c r="M24" s="100"/>
      <c r="N24" s="100"/>
      <c r="O24" s="100"/>
      <c r="P24" s="131"/>
    </row>
    <row r="25" spans="1:16" ht="97.5" customHeight="1">
      <c r="A25" s="129" t="s">
        <v>409</v>
      </c>
      <c r="B25" s="33" t="s">
        <v>819</v>
      </c>
      <c r="C25" s="148" t="s">
        <v>237</v>
      </c>
      <c r="D25" s="149" t="s">
        <v>487</v>
      </c>
      <c r="E25" s="150">
        <v>1</v>
      </c>
      <c r="F25" s="115"/>
      <c r="G25" s="115"/>
      <c r="H25" s="115"/>
      <c r="I25" s="115"/>
      <c r="J25" s="115"/>
      <c r="K25" s="32"/>
      <c r="L25" s="34"/>
      <c r="M25" s="34"/>
      <c r="N25" s="34"/>
      <c r="O25" s="34"/>
      <c r="P25" s="130"/>
    </row>
    <row r="26" spans="1:16" ht="15.75" customHeight="1">
      <c r="A26" s="129" t="s">
        <v>410</v>
      </c>
      <c r="B26" s="33" t="s">
        <v>819</v>
      </c>
      <c r="C26" s="151" t="s">
        <v>847</v>
      </c>
      <c r="D26" s="149"/>
      <c r="E26" s="150"/>
      <c r="F26" s="57"/>
      <c r="G26" s="57"/>
      <c r="H26" s="57"/>
      <c r="I26" s="57"/>
      <c r="J26" s="57"/>
      <c r="K26" s="57"/>
      <c r="L26" s="57"/>
      <c r="M26" s="57"/>
      <c r="N26" s="57"/>
      <c r="O26" s="57"/>
      <c r="P26" s="218"/>
    </row>
    <row r="27" spans="1:16" ht="50.25" customHeight="1">
      <c r="A27" s="129" t="s">
        <v>823</v>
      </c>
      <c r="B27" s="33" t="s">
        <v>819</v>
      </c>
      <c r="C27" s="148" t="s">
        <v>238</v>
      </c>
      <c r="D27" s="149" t="s">
        <v>487</v>
      </c>
      <c r="E27" s="150">
        <v>1</v>
      </c>
      <c r="F27" s="29"/>
      <c r="G27" s="115"/>
      <c r="H27" s="115"/>
      <c r="I27" s="29"/>
      <c r="J27" s="29"/>
      <c r="K27" s="32"/>
      <c r="L27" s="34"/>
      <c r="M27" s="34"/>
      <c r="N27" s="34"/>
      <c r="O27" s="34"/>
      <c r="P27" s="130"/>
    </row>
    <row r="28" spans="1:16" ht="32.25" customHeight="1">
      <c r="A28" s="129" t="s">
        <v>824</v>
      </c>
      <c r="B28" s="33" t="s">
        <v>819</v>
      </c>
      <c r="C28" s="148" t="s">
        <v>239</v>
      </c>
      <c r="D28" s="149" t="s">
        <v>930</v>
      </c>
      <c r="E28" s="150">
        <v>2</v>
      </c>
      <c r="F28" s="110"/>
      <c r="G28" s="110"/>
      <c r="H28" s="110"/>
      <c r="I28" s="110"/>
      <c r="J28" s="110"/>
      <c r="K28" s="32"/>
      <c r="L28" s="34"/>
      <c r="M28" s="34"/>
      <c r="N28" s="34"/>
      <c r="O28" s="34"/>
      <c r="P28" s="130"/>
    </row>
    <row r="29" spans="1:16" ht="32.25" customHeight="1">
      <c r="A29" s="129" t="s">
        <v>825</v>
      </c>
      <c r="B29" s="33" t="s">
        <v>819</v>
      </c>
      <c r="C29" s="148" t="s">
        <v>240</v>
      </c>
      <c r="D29" s="149" t="s">
        <v>930</v>
      </c>
      <c r="E29" s="150">
        <v>1</v>
      </c>
      <c r="F29" s="110"/>
      <c r="G29" s="110"/>
      <c r="H29" s="110"/>
      <c r="I29" s="57"/>
      <c r="J29" s="110"/>
      <c r="K29" s="32"/>
      <c r="L29" s="34"/>
      <c r="M29" s="34"/>
      <c r="N29" s="34"/>
      <c r="O29" s="34"/>
      <c r="P29" s="130"/>
    </row>
    <row r="30" spans="1:16" ht="32.25" customHeight="1">
      <c r="A30" s="129" t="s">
        <v>826</v>
      </c>
      <c r="B30" s="33" t="s">
        <v>819</v>
      </c>
      <c r="C30" s="148" t="s">
        <v>241</v>
      </c>
      <c r="D30" s="149" t="s">
        <v>930</v>
      </c>
      <c r="E30" s="150">
        <v>1</v>
      </c>
      <c r="F30" s="110"/>
      <c r="G30" s="110"/>
      <c r="H30" s="110"/>
      <c r="I30" s="110"/>
      <c r="J30" s="110"/>
      <c r="K30" s="32"/>
      <c r="L30" s="34"/>
      <c r="M30" s="34"/>
      <c r="N30" s="34"/>
      <c r="O30" s="34"/>
      <c r="P30" s="130"/>
    </row>
    <row r="31" spans="1:16" ht="15.75" customHeight="1">
      <c r="A31" s="129" t="s">
        <v>843</v>
      </c>
      <c r="B31" s="33" t="s">
        <v>819</v>
      </c>
      <c r="C31" s="148" t="s">
        <v>242</v>
      </c>
      <c r="D31" s="149" t="s">
        <v>930</v>
      </c>
      <c r="E31" s="150">
        <v>1</v>
      </c>
      <c r="F31" s="110"/>
      <c r="G31" s="110"/>
      <c r="H31" s="110"/>
      <c r="I31" s="110"/>
      <c r="J31" s="110"/>
      <c r="K31" s="32"/>
      <c r="L31" s="34"/>
      <c r="M31" s="34"/>
      <c r="N31" s="34"/>
      <c r="O31" s="34"/>
      <c r="P31" s="130"/>
    </row>
    <row r="32" spans="1:16" ht="66" customHeight="1">
      <c r="A32" s="120" t="s">
        <v>411</v>
      </c>
      <c r="B32" s="97" t="s">
        <v>819</v>
      </c>
      <c r="C32" s="153" t="s">
        <v>243</v>
      </c>
      <c r="D32" s="151" t="s">
        <v>487</v>
      </c>
      <c r="E32" s="152">
        <v>1</v>
      </c>
      <c r="F32" s="233"/>
      <c r="G32" s="233"/>
      <c r="H32" s="103"/>
      <c r="I32" s="98"/>
      <c r="J32" s="103"/>
      <c r="K32" s="99"/>
      <c r="L32" s="100"/>
      <c r="M32" s="100"/>
      <c r="N32" s="100"/>
      <c r="O32" s="100"/>
      <c r="P32" s="131"/>
    </row>
    <row r="33" spans="1:16" ht="51" customHeight="1">
      <c r="A33" s="120" t="s">
        <v>827</v>
      </c>
      <c r="B33" s="97" t="s">
        <v>819</v>
      </c>
      <c r="C33" s="153" t="s">
        <v>244</v>
      </c>
      <c r="D33" s="151" t="s">
        <v>487</v>
      </c>
      <c r="E33" s="152">
        <v>1</v>
      </c>
      <c r="F33" s="103"/>
      <c r="G33" s="103"/>
      <c r="H33" s="103"/>
      <c r="I33" s="103"/>
      <c r="J33" s="103"/>
      <c r="K33" s="103"/>
      <c r="L33" s="103"/>
      <c r="M33" s="103"/>
      <c r="N33" s="103"/>
      <c r="O33" s="103"/>
      <c r="P33" s="222"/>
    </row>
    <row r="34" spans="1:16" ht="50.25" customHeight="1">
      <c r="A34" s="120" t="s">
        <v>828</v>
      </c>
      <c r="B34" s="97" t="s">
        <v>819</v>
      </c>
      <c r="C34" s="153" t="s">
        <v>245</v>
      </c>
      <c r="D34" s="151" t="s">
        <v>487</v>
      </c>
      <c r="E34" s="152">
        <v>1</v>
      </c>
      <c r="F34" s="103"/>
      <c r="G34" s="103"/>
      <c r="H34" s="103"/>
      <c r="I34" s="103"/>
      <c r="J34" s="103"/>
      <c r="K34" s="103"/>
      <c r="L34" s="103"/>
      <c r="M34" s="103"/>
      <c r="N34" s="103"/>
      <c r="O34" s="103"/>
      <c r="P34" s="222"/>
    </row>
    <row r="35" spans="1:16" ht="33" customHeight="1">
      <c r="A35" s="120" t="s">
        <v>829</v>
      </c>
      <c r="B35" s="97" t="s">
        <v>819</v>
      </c>
      <c r="C35" s="153" t="s">
        <v>246</v>
      </c>
      <c r="D35" s="151" t="s">
        <v>487</v>
      </c>
      <c r="E35" s="152">
        <v>1</v>
      </c>
      <c r="F35" s="103"/>
      <c r="G35" s="103"/>
      <c r="H35" s="103"/>
      <c r="I35" s="103"/>
      <c r="J35" s="103"/>
      <c r="K35" s="103"/>
      <c r="L35" s="103"/>
      <c r="M35" s="103"/>
      <c r="N35" s="103"/>
      <c r="O35" s="103"/>
      <c r="P35" s="222"/>
    </row>
    <row r="36" spans="1:16" ht="32.25" customHeight="1">
      <c r="A36" s="120" t="s">
        <v>830</v>
      </c>
      <c r="B36" s="97" t="s">
        <v>819</v>
      </c>
      <c r="C36" s="153" t="s">
        <v>846</v>
      </c>
      <c r="D36" s="151" t="s">
        <v>487</v>
      </c>
      <c r="E36" s="152">
        <v>1</v>
      </c>
      <c r="F36" s="103"/>
      <c r="G36" s="103"/>
      <c r="H36" s="103"/>
      <c r="I36" s="103"/>
      <c r="J36" s="103"/>
      <c r="K36" s="103"/>
      <c r="L36" s="103"/>
      <c r="M36" s="103"/>
      <c r="N36" s="103"/>
      <c r="O36" s="103"/>
      <c r="P36" s="222"/>
    </row>
    <row r="37" spans="1:16" ht="107.25" customHeight="1">
      <c r="A37" s="129" t="s">
        <v>412</v>
      </c>
      <c r="B37" s="33" t="s">
        <v>819</v>
      </c>
      <c r="C37" s="148" t="s">
        <v>247</v>
      </c>
      <c r="D37" s="149" t="s">
        <v>487</v>
      </c>
      <c r="E37" s="150">
        <v>1</v>
      </c>
      <c r="F37" s="110"/>
      <c r="G37" s="110"/>
      <c r="H37" s="110"/>
      <c r="I37" s="110"/>
      <c r="J37" s="110"/>
      <c r="K37" s="32"/>
      <c r="L37" s="34"/>
      <c r="M37" s="34"/>
      <c r="N37" s="34"/>
      <c r="O37" s="34"/>
      <c r="P37" s="130"/>
    </row>
    <row r="38" spans="1:16" ht="83.25" customHeight="1">
      <c r="A38" s="120" t="s">
        <v>831</v>
      </c>
      <c r="B38" s="97" t="s">
        <v>819</v>
      </c>
      <c r="C38" s="153" t="s">
        <v>248</v>
      </c>
      <c r="D38" s="151" t="s">
        <v>487</v>
      </c>
      <c r="E38" s="152">
        <v>1</v>
      </c>
      <c r="F38" s="110"/>
      <c r="G38" s="110"/>
      <c r="H38" s="110"/>
      <c r="I38" s="110"/>
      <c r="J38" s="110"/>
      <c r="K38" s="99"/>
      <c r="L38" s="100"/>
      <c r="M38" s="100"/>
      <c r="N38" s="100"/>
      <c r="O38" s="100"/>
      <c r="P38" s="131"/>
    </row>
    <row r="39" spans="1:16" ht="15.75" customHeight="1">
      <c r="A39" s="120" t="s">
        <v>832</v>
      </c>
      <c r="B39" s="97" t="s">
        <v>819</v>
      </c>
      <c r="C39" s="153" t="s">
        <v>11</v>
      </c>
      <c r="D39" s="151" t="s">
        <v>485</v>
      </c>
      <c r="E39" s="152">
        <v>0.5</v>
      </c>
      <c r="F39" s="110"/>
      <c r="G39" s="110"/>
      <c r="H39" s="111"/>
      <c r="I39" s="111"/>
      <c r="J39" s="111"/>
      <c r="K39" s="99"/>
      <c r="L39" s="100"/>
      <c r="M39" s="100"/>
      <c r="N39" s="100"/>
      <c r="O39" s="100"/>
      <c r="P39" s="131"/>
    </row>
    <row r="40" spans="1:16" ht="15.75" customHeight="1">
      <c r="A40" s="120" t="s">
        <v>833</v>
      </c>
      <c r="B40" s="97" t="s">
        <v>819</v>
      </c>
      <c r="C40" s="153" t="s">
        <v>12</v>
      </c>
      <c r="D40" s="151" t="s">
        <v>485</v>
      </c>
      <c r="E40" s="152">
        <v>0.23</v>
      </c>
      <c r="F40" s="110"/>
      <c r="G40" s="110"/>
      <c r="H40" s="111"/>
      <c r="I40" s="111"/>
      <c r="J40" s="111"/>
      <c r="K40" s="99"/>
      <c r="L40" s="100"/>
      <c r="M40" s="100"/>
      <c r="N40" s="100"/>
      <c r="O40" s="100"/>
      <c r="P40" s="131"/>
    </row>
    <row r="41" spans="1:16" ht="32.25" customHeight="1">
      <c r="A41" s="120" t="s">
        <v>834</v>
      </c>
      <c r="B41" s="97" t="s">
        <v>819</v>
      </c>
      <c r="C41" s="153" t="s">
        <v>249</v>
      </c>
      <c r="D41" s="151" t="s">
        <v>485</v>
      </c>
      <c r="E41" s="152">
        <v>0.38</v>
      </c>
      <c r="F41" s="102"/>
      <c r="G41" s="102"/>
      <c r="H41" s="102"/>
      <c r="I41" s="102"/>
      <c r="J41" s="216"/>
      <c r="K41" s="99"/>
      <c r="L41" s="100"/>
      <c r="M41" s="100"/>
      <c r="N41" s="100"/>
      <c r="O41" s="100"/>
      <c r="P41" s="131"/>
    </row>
    <row r="42" spans="1:16" ht="15.75" customHeight="1">
      <c r="A42" s="129"/>
      <c r="B42" s="97" t="s">
        <v>819</v>
      </c>
      <c r="C42" s="153" t="s">
        <v>250</v>
      </c>
      <c r="D42" s="151" t="s">
        <v>486</v>
      </c>
      <c r="E42" s="152">
        <v>1</v>
      </c>
      <c r="F42" s="103"/>
      <c r="G42" s="103"/>
      <c r="H42" s="102"/>
      <c r="I42" s="98"/>
      <c r="J42" s="216"/>
      <c r="K42" s="99"/>
      <c r="L42" s="100"/>
      <c r="M42" s="100"/>
      <c r="N42" s="100"/>
      <c r="O42" s="100"/>
      <c r="P42" s="131"/>
    </row>
    <row r="43" spans="1:16" ht="15.75" customHeight="1">
      <c r="A43" s="129"/>
      <c r="B43" s="97" t="s">
        <v>819</v>
      </c>
      <c r="C43" s="153" t="s">
        <v>251</v>
      </c>
      <c r="D43" s="151" t="s">
        <v>486</v>
      </c>
      <c r="E43" s="152">
        <v>1</v>
      </c>
      <c r="F43" s="103"/>
      <c r="G43" s="103"/>
      <c r="H43" s="102"/>
      <c r="I43" s="98"/>
      <c r="J43" s="216"/>
      <c r="K43" s="99"/>
      <c r="L43" s="100"/>
      <c r="M43" s="100"/>
      <c r="N43" s="100"/>
      <c r="O43" s="100"/>
      <c r="P43" s="131"/>
    </row>
    <row r="44" spans="1:16" ht="15.75" customHeight="1">
      <c r="A44" s="129"/>
      <c r="B44" s="97" t="s">
        <v>819</v>
      </c>
      <c r="C44" s="153" t="s">
        <v>252</v>
      </c>
      <c r="D44" s="151" t="s">
        <v>486</v>
      </c>
      <c r="E44" s="152">
        <v>1</v>
      </c>
      <c r="F44" s="103"/>
      <c r="G44" s="103"/>
      <c r="H44" s="102"/>
      <c r="I44" s="98"/>
      <c r="J44" s="216"/>
      <c r="K44" s="99"/>
      <c r="L44" s="100"/>
      <c r="M44" s="100"/>
      <c r="N44" s="100"/>
      <c r="O44" s="100"/>
      <c r="P44" s="131"/>
    </row>
    <row r="45" spans="1:16" ht="15.75" customHeight="1">
      <c r="A45" s="129"/>
      <c r="B45" s="97" t="s">
        <v>819</v>
      </c>
      <c r="C45" s="153" t="s">
        <v>253</v>
      </c>
      <c r="D45" s="151" t="s">
        <v>486</v>
      </c>
      <c r="E45" s="152">
        <v>1</v>
      </c>
      <c r="F45" s="103"/>
      <c r="G45" s="103"/>
      <c r="H45" s="102"/>
      <c r="I45" s="98"/>
      <c r="J45" s="216"/>
      <c r="K45" s="99"/>
      <c r="L45" s="100"/>
      <c r="M45" s="100"/>
      <c r="N45" s="100"/>
      <c r="O45" s="100"/>
      <c r="P45" s="131"/>
    </row>
    <row r="46" spans="1:16" ht="15.75" customHeight="1">
      <c r="A46" s="129"/>
      <c r="B46" s="97" t="s">
        <v>819</v>
      </c>
      <c r="C46" s="153" t="s">
        <v>254</v>
      </c>
      <c r="D46" s="151" t="s">
        <v>486</v>
      </c>
      <c r="E46" s="152">
        <v>1</v>
      </c>
      <c r="F46" s="103"/>
      <c r="G46" s="103"/>
      <c r="H46" s="102"/>
      <c r="I46" s="98"/>
      <c r="J46" s="216"/>
      <c r="K46" s="99"/>
      <c r="L46" s="100"/>
      <c r="M46" s="100"/>
      <c r="N46" s="100"/>
      <c r="O46" s="100"/>
      <c r="P46" s="131"/>
    </row>
    <row r="47" spans="1:16" ht="15.75" customHeight="1">
      <c r="A47" s="129"/>
      <c r="B47" s="97" t="s">
        <v>819</v>
      </c>
      <c r="C47" s="153" t="s">
        <v>255</v>
      </c>
      <c r="D47" s="151" t="s">
        <v>486</v>
      </c>
      <c r="E47" s="152">
        <v>2</v>
      </c>
      <c r="F47" s="103"/>
      <c r="G47" s="103"/>
      <c r="H47" s="102"/>
      <c r="I47" s="98"/>
      <c r="J47" s="216"/>
      <c r="K47" s="99"/>
      <c r="L47" s="100"/>
      <c r="M47" s="100"/>
      <c r="N47" s="100"/>
      <c r="O47" s="100"/>
      <c r="P47" s="131"/>
    </row>
    <row r="48" spans="1:16" ht="15.75" customHeight="1">
      <c r="A48" s="129" t="s">
        <v>767</v>
      </c>
      <c r="B48" s="33" t="s">
        <v>819</v>
      </c>
      <c r="C48" s="148" t="s">
        <v>256</v>
      </c>
      <c r="D48" s="149" t="s">
        <v>486</v>
      </c>
      <c r="E48" s="150">
        <v>1</v>
      </c>
      <c r="F48" s="110"/>
      <c r="G48" s="110"/>
      <c r="H48" s="110"/>
      <c r="I48" s="110"/>
      <c r="J48" s="110"/>
      <c r="K48" s="32"/>
      <c r="L48" s="34"/>
      <c r="M48" s="34"/>
      <c r="N48" s="34"/>
      <c r="O48" s="34"/>
      <c r="P48" s="130"/>
    </row>
    <row r="49" spans="1:16" ht="15.75" customHeight="1">
      <c r="A49" s="129"/>
      <c r="B49" s="97" t="s">
        <v>819</v>
      </c>
      <c r="C49" s="153" t="s">
        <v>781</v>
      </c>
      <c r="D49" s="151" t="s">
        <v>485</v>
      </c>
      <c r="E49" s="152">
        <v>0.05</v>
      </c>
      <c r="F49" s="112"/>
      <c r="G49" s="112"/>
      <c r="H49" s="112"/>
      <c r="I49" s="112"/>
      <c r="J49" s="112"/>
      <c r="K49" s="99"/>
      <c r="L49" s="100"/>
      <c r="M49" s="100"/>
      <c r="N49" s="100"/>
      <c r="O49" s="100"/>
      <c r="P49" s="131"/>
    </row>
    <row r="50" spans="1:16" ht="15.75" customHeight="1">
      <c r="A50" s="129" t="s">
        <v>767</v>
      </c>
      <c r="B50" s="33" t="s">
        <v>819</v>
      </c>
      <c r="C50" s="148" t="s">
        <v>257</v>
      </c>
      <c r="D50" s="149" t="s">
        <v>486</v>
      </c>
      <c r="E50" s="150">
        <v>1</v>
      </c>
      <c r="F50" s="110"/>
      <c r="G50" s="110"/>
      <c r="H50" s="110"/>
      <c r="I50" s="110"/>
      <c r="J50" s="110"/>
      <c r="K50" s="32"/>
      <c r="L50" s="34"/>
      <c r="M50" s="34"/>
      <c r="N50" s="34"/>
      <c r="O50" s="34"/>
      <c r="P50" s="130"/>
    </row>
    <row r="51" spans="1:16" ht="15.75" customHeight="1">
      <c r="A51" s="129"/>
      <c r="B51" s="97" t="s">
        <v>819</v>
      </c>
      <c r="C51" s="153" t="s">
        <v>781</v>
      </c>
      <c r="D51" s="151" t="s">
        <v>485</v>
      </c>
      <c r="E51" s="152">
        <v>0.05</v>
      </c>
      <c r="F51" s="112"/>
      <c r="G51" s="112"/>
      <c r="H51" s="112"/>
      <c r="I51" s="112"/>
      <c r="J51" s="112"/>
      <c r="K51" s="99"/>
      <c r="L51" s="100"/>
      <c r="M51" s="100"/>
      <c r="N51" s="100"/>
      <c r="O51" s="100"/>
      <c r="P51" s="131"/>
    </row>
    <row r="52" spans="1:16" ht="32.25" customHeight="1">
      <c r="A52" s="129" t="s">
        <v>768</v>
      </c>
      <c r="B52" s="33" t="s">
        <v>819</v>
      </c>
      <c r="C52" s="148" t="s">
        <v>258</v>
      </c>
      <c r="D52" s="149" t="s">
        <v>486</v>
      </c>
      <c r="E52" s="150">
        <v>1</v>
      </c>
      <c r="F52" s="115"/>
      <c r="G52" s="110"/>
      <c r="H52" s="110"/>
      <c r="I52" s="57"/>
      <c r="J52" s="57"/>
      <c r="K52" s="32"/>
      <c r="L52" s="34"/>
      <c r="M52" s="34"/>
      <c r="N52" s="34"/>
      <c r="O52" s="34"/>
      <c r="P52" s="130"/>
    </row>
    <row r="53" spans="1:16" ht="32.25" customHeight="1">
      <c r="A53" s="129" t="s">
        <v>813</v>
      </c>
      <c r="B53" s="33" t="s">
        <v>819</v>
      </c>
      <c r="C53" s="148" t="s">
        <v>259</v>
      </c>
      <c r="D53" s="149" t="s">
        <v>486</v>
      </c>
      <c r="E53" s="150">
        <v>1</v>
      </c>
      <c r="F53" s="110"/>
      <c r="G53" s="110"/>
      <c r="H53" s="110"/>
      <c r="I53" s="110"/>
      <c r="J53" s="110"/>
      <c r="K53" s="32"/>
      <c r="L53" s="34"/>
      <c r="M53" s="34"/>
      <c r="N53" s="34"/>
      <c r="O53" s="34"/>
      <c r="P53" s="130"/>
    </row>
    <row r="54" spans="1:16" ht="96" customHeight="1">
      <c r="A54" s="129" t="s">
        <v>413</v>
      </c>
      <c r="B54" s="33" t="s">
        <v>819</v>
      </c>
      <c r="C54" s="148" t="s">
        <v>260</v>
      </c>
      <c r="D54" s="149" t="s">
        <v>487</v>
      </c>
      <c r="E54" s="150">
        <v>1</v>
      </c>
      <c r="F54" s="110"/>
      <c r="G54" s="110"/>
      <c r="H54" s="110"/>
      <c r="I54" s="110"/>
      <c r="J54" s="110"/>
      <c r="K54" s="32"/>
      <c r="L54" s="34"/>
      <c r="M54" s="34"/>
      <c r="N54" s="34"/>
      <c r="O54" s="34"/>
      <c r="P54" s="130"/>
    </row>
    <row r="55" spans="1:16" ht="84" customHeight="1">
      <c r="A55" s="120" t="s">
        <v>835</v>
      </c>
      <c r="B55" s="97" t="s">
        <v>819</v>
      </c>
      <c r="C55" s="153" t="s">
        <v>261</v>
      </c>
      <c r="D55" s="151" t="s">
        <v>487</v>
      </c>
      <c r="E55" s="152">
        <v>1</v>
      </c>
      <c r="F55" s="110"/>
      <c r="G55" s="110"/>
      <c r="H55" s="110"/>
      <c r="I55" s="110"/>
      <c r="J55" s="110"/>
      <c r="K55" s="99"/>
      <c r="L55" s="100"/>
      <c r="M55" s="100"/>
      <c r="N55" s="100"/>
      <c r="O55" s="100"/>
      <c r="P55" s="131"/>
    </row>
    <row r="56" spans="1:16" ht="15.75" customHeight="1">
      <c r="A56" s="120" t="s">
        <v>836</v>
      </c>
      <c r="B56" s="97" t="s">
        <v>819</v>
      </c>
      <c r="C56" s="153" t="s">
        <v>11</v>
      </c>
      <c r="D56" s="151" t="s">
        <v>485</v>
      </c>
      <c r="E56" s="152">
        <v>0.5</v>
      </c>
      <c r="F56" s="110"/>
      <c r="G56" s="110"/>
      <c r="H56" s="111"/>
      <c r="I56" s="111"/>
      <c r="J56" s="111"/>
      <c r="K56" s="99"/>
      <c r="L56" s="100"/>
      <c r="M56" s="100"/>
      <c r="N56" s="100"/>
      <c r="O56" s="100"/>
      <c r="P56" s="131"/>
    </row>
    <row r="57" spans="1:16" ht="15.75" customHeight="1">
      <c r="A57" s="120" t="s">
        <v>837</v>
      </c>
      <c r="B57" s="97" t="s">
        <v>819</v>
      </c>
      <c r="C57" s="153" t="s">
        <v>12</v>
      </c>
      <c r="D57" s="151" t="s">
        <v>485</v>
      </c>
      <c r="E57" s="152">
        <v>0.23</v>
      </c>
      <c r="F57" s="110"/>
      <c r="G57" s="110"/>
      <c r="H57" s="111"/>
      <c r="I57" s="111"/>
      <c r="J57" s="111"/>
      <c r="K57" s="99"/>
      <c r="L57" s="100"/>
      <c r="M57" s="100"/>
      <c r="N57" s="100"/>
      <c r="O57" s="100"/>
      <c r="P57" s="131"/>
    </row>
    <row r="58" spans="1:16" ht="33.75" customHeight="1">
      <c r="A58" s="120" t="s">
        <v>838</v>
      </c>
      <c r="B58" s="97" t="s">
        <v>819</v>
      </c>
      <c r="C58" s="153" t="s">
        <v>249</v>
      </c>
      <c r="D58" s="151" t="s">
        <v>485</v>
      </c>
      <c r="E58" s="152">
        <v>0.38</v>
      </c>
      <c r="F58" s="103"/>
      <c r="G58" s="110"/>
      <c r="H58" s="111"/>
      <c r="I58" s="111"/>
      <c r="J58" s="111"/>
      <c r="K58" s="99"/>
      <c r="L58" s="100"/>
      <c r="M58" s="100"/>
      <c r="N58" s="100"/>
      <c r="O58" s="100"/>
      <c r="P58" s="131"/>
    </row>
    <row r="59" spans="1:16" ht="33" customHeight="1">
      <c r="A59" s="120" t="s">
        <v>558</v>
      </c>
      <c r="B59" s="97" t="s">
        <v>819</v>
      </c>
      <c r="C59" s="153" t="s">
        <v>258</v>
      </c>
      <c r="D59" s="151" t="s">
        <v>486</v>
      </c>
      <c r="E59" s="152">
        <v>2</v>
      </c>
      <c r="F59" s="115"/>
      <c r="G59" s="110"/>
      <c r="H59" s="110"/>
      <c r="I59" s="103"/>
      <c r="J59" s="57"/>
      <c r="K59" s="99"/>
      <c r="L59" s="100"/>
      <c r="M59" s="100"/>
      <c r="N59" s="100"/>
      <c r="O59" s="100"/>
      <c r="P59" s="131"/>
    </row>
    <row r="60" spans="1:16" ht="32.25" customHeight="1">
      <c r="A60" s="120" t="s">
        <v>559</v>
      </c>
      <c r="B60" s="97" t="s">
        <v>819</v>
      </c>
      <c r="C60" s="153" t="s">
        <v>73</v>
      </c>
      <c r="D60" s="151" t="s">
        <v>486</v>
      </c>
      <c r="E60" s="152">
        <v>1</v>
      </c>
      <c r="F60" s="110"/>
      <c r="G60" s="110"/>
      <c r="H60" s="110"/>
      <c r="I60" s="112"/>
      <c r="J60" s="110"/>
      <c r="K60" s="99"/>
      <c r="L60" s="100"/>
      <c r="M60" s="100"/>
      <c r="N60" s="100"/>
      <c r="O60" s="100"/>
      <c r="P60" s="131"/>
    </row>
    <row r="61" spans="1:16" ht="57" customHeight="1">
      <c r="A61" s="129" t="s">
        <v>414</v>
      </c>
      <c r="B61" s="33" t="s">
        <v>819</v>
      </c>
      <c r="C61" s="148" t="s">
        <v>262</v>
      </c>
      <c r="D61" s="149" t="s">
        <v>487</v>
      </c>
      <c r="E61" s="150">
        <v>1</v>
      </c>
      <c r="F61" s="115"/>
      <c r="G61" s="115"/>
      <c r="H61" s="110"/>
      <c r="I61" s="115"/>
      <c r="J61" s="115"/>
      <c r="K61" s="32"/>
      <c r="L61" s="34"/>
      <c r="M61" s="34"/>
      <c r="N61" s="34"/>
      <c r="O61" s="34"/>
      <c r="P61" s="130"/>
    </row>
    <row r="62" spans="1:16" ht="32.25" customHeight="1">
      <c r="A62" s="96" t="s">
        <v>839</v>
      </c>
      <c r="B62" s="97" t="s">
        <v>819</v>
      </c>
      <c r="C62" s="153" t="s">
        <v>263</v>
      </c>
      <c r="D62" s="151" t="s">
        <v>487</v>
      </c>
      <c r="E62" s="152">
        <v>1</v>
      </c>
      <c r="F62" s="111"/>
      <c r="G62" s="111"/>
      <c r="H62" s="111"/>
      <c r="I62" s="111"/>
      <c r="J62" s="111"/>
      <c r="K62" s="99"/>
      <c r="L62" s="100"/>
      <c r="M62" s="100"/>
      <c r="N62" s="100"/>
      <c r="O62" s="100"/>
      <c r="P62" s="131"/>
    </row>
    <row r="63" spans="1:16" ht="15.75" customHeight="1">
      <c r="A63" s="120" t="s">
        <v>840</v>
      </c>
      <c r="B63" s="97" t="s">
        <v>819</v>
      </c>
      <c r="C63" s="153" t="s">
        <v>11</v>
      </c>
      <c r="D63" s="151" t="s">
        <v>485</v>
      </c>
      <c r="E63" s="152">
        <v>0.5</v>
      </c>
      <c r="F63" s="111"/>
      <c r="G63" s="111"/>
      <c r="H63" s="111"/>
      <c r="I63" s="111"/>
      <c r="J63" s="111"/>
      <c r="K63" s="99"/>
      <c r="L63" s="100"/>
      <c r="M63" s="100"/>
      <c r="N63" s="100"/>
      <c r="O63" s="100"/>
      <c r="P63" s="131"/>
    </row>
    <row r="64" spans="1:16" ht="32.25" customHeight="1">
      <c r="A64" s="96" t="s">
        <v>841</v>
      </c>
      <c r="B64" s="97" t="s">
        <v>819</v>
      </c>
      <c r="C64" s="153" t="s">
        <v>249</v>
      </c>
      <c r="D64" s="151" t="s">
        <v>485</v>
      </c>
      <c r="E64" s="152">
        <v>0.09</v>
      </c>
      <c r="F64" s="111"/>
      <c r="G64" s="111"/>
      <c r="H64" s="111"/>
      <c r="I64" s="111"/>
      <c r="J64" s="111"/>
      <c r="K64" s="99"/>
      <c r="L64" s="100"/>
      <c r="M64" s="100"/>
      <c r="N64" s="100"/>
      <c r="O64" s="100"/>
      <c r="P64" s="131"/>
    </row>
    <row r="65" spans="1:16" ht="51" customHeight="1">
      <c r="A65" s="129" t="s">
        <v>415</v>
      </c>
      <c r="B65" s="33" t="s">
        <v>819</v>
      </c>
      <c r="C65" s="188" t="s">
        <v>262</v>
      </c>
      <c r="D65" s="149" t="s">
        <v>487</v>
      </c>
      <c r="E65" s="150">
        <v>1</v>
      </c>
      <c r="F65" s="115"/>
      <c r="G65" s="115"/>
      <c r="H65" s="110"/>
      <c r="I65" s="115"/>
      <c r="J65" s="115"/>
      <c r="K65" s="32"/>
      <c r="L65" s="34"/>
      <c r="M65" s="34"/>
      <c r="N65" s="34"/>
      <c r="O65" s="34"/>
      <c r="P65" s="130"/>
    </row>
    <row r="66" spans="1:16" ht="33" customHeight="1">
      <c r="A66" s="96" t="s">
        <v>133</v>
      </c>
      <c r="B66" s="97" t="s">
        <v>819</v>
      </c>
      <c r="C66" s="153" t="s">
        <v>263</v>
      </c>
      <c r="D66" s="151" t="s">
        <v>487</v>
      </c>
      <c r="E66" s="152">
        <v>1</v>
      </c>
      <c r="F66" s="111"/>
      <c r="G66" s="111"/>
      <c r="H66" s="111"/>
      <c r="I66" s="111"/>
      <c r="J66" s="111"/>
      <c r="K66" s="99"/>
      <c r="L66" s="100"/>
      <c r="M66" s="100"/>
      <c r="N66" s="100"/>
      <c r="O66" s="100"/>
      <c r="P66" s="131"/>
    </row>
    <row r="67" spans="1:16" ht="15.75" customHeight="1">
      <c r="A67" s="120" t="s">
        <v>134</v>
      </c>
      <c r="B67" s="97" t="s">
        <v>819</v>
      </c>
      <c r="C67" s="153" t="s">
        <v>11</v>
      </c>
      <c r="D67" s="151" t="s">
        <v>485</v>
      </c>
      <c r="E67" s="152">
        <v>0.5</v>
      </c>
      <c r="F67" s="111"/>
      <c r="G67" s="111"/>
      <c r="H67" s="111"/>
      <c r="I67" s="111"/>
      <c r="J67" s="111"/>
      <c r="K67" s="99"/>
      <c r="L67" s="100"/>
      <c r="M67" s="100"/>
      <c r="N67" s="100"/>
      <c r="O67" s="100"/>
      <c r="P67" s="131"/>
    </row>
    <row r="68" spans="1:16" ht="32.25" customHeight="1">
      <c r="A68" s="120" t="s">
        <v>135</v>
      </c>
      <c r="B68" s="97" t="s">
        <v>819</v>
      </c>
      <c r="C68" s="153" t="s">
        <v>249</v>
      </c>
      <c r="D68" s="151" t="s">
        <v>485</v>
      </c>
      <c r="E68" s="152">
        <v>0.09</v>
      </c>
      <c r="F68" s="111"/>
      <c r="G68" s="111"/>
      <c r="H68" s="111"/>
      <c r="I68" s="111"/>
      <c r="J68" s="111"/>
      <c r="K68" s="99"/>
      <c r="L68" s="100"/>
      <c r="M68" s="100"/>
      <c r="N68" s="100"/>
      <c r="O68" s="100"/>
      <c r="P68" s="131"/>
    </row>
    <row r="69" spans="1:16" ht="51" customHeight="1">
      <c r="A69" s="28" t="s">
        <v>225</v>
      </c>
      <c r="B69" s="33" t="s">
        <v>819</v>
      </c>
      <c r="C69" s="188" t="s">
        <v>262</v>
      </c>
      <c r="D69" s="149" t="s">
        <v>487</v>
      </c>
      <c r="E69" s="150">
        <v>1</v>
      </c>
      <c r="F69" s="115"/>
      <c r="G69" s="115"/>
      <c r="H69" s="110"/>
      <c r="I69" s="115"/>
      <c r="J69" s="115"/>
      <c r="K69" s="32"/>
      <c r="L69" s="34"/>
      <c r="M69" s="34"/>
      <c r="N69" s="34"/>
      <c r="O69" s="34"/>
      <c r="P69" s="130"/>
    </row>
    <row r="70" spans="1:16" ht="32.25" customHeight="1">
      <c r="A70" s="120" t="s">
        <v>137</v>
      </c>
      <c r="B70" s="97" t="s">
        <v>819</v>
      </c>
      <c r="C70" s="153" t="s">
        <v>263</v>
      </c>
      <c r="D70" s="151" t="s">
        <v>487</v>
      </c>
      <c r="E70" s="152">
        <v>1</v>
      </c>
      <c r="F70" s="111"/>
      <c r="G70" s="111"/>
      <c r="H70" s="111"/>
      <c r="I70" s="111"/>
      <c r="J70" s="111"/>
      <c r="K70" s="99"/>
      <c r="L70" s="100"/>
      <c r="M70" s="100"/>
      <c r="N70" s="100"/>
      <c r="O70" s="100"/>
      <c r="P70" s="131"/>
    </row>
    <row r="71" spans="1:16" ht="15.75" customHeight="1">
      <c r="A71" s="96" t="s">
        <v>138</v>
      </c>
      <c r="B71" s="97" t="s">
        <v>819</v>
      </c>
      <c r="C71" s="153" t="s">
        <v>11</v>
      </c>
      <c r="D71" s="151" t="s">
        <v>485</v>
      </c>
      <c r="E71" s="152">
        <v>0.5</v>
      </c>
      <c r="F71" s="111"/>
      <c r="G71" s="111"/>
      <c r="H71" s="111"/>
      <c r="I71" s="111"/>
      <c r="J71" s="111"/>
      <c r="K71" s="99"/>
      <c r="L71" s="100"/>
      <c r="M71" s="100"/>
      <c r="N71" s="100"/>
      <c r="O71" s="100"/>
      <c r="P71" s="131"/>
    </row>
    <row r="72" spans="1:16" ht="32.25" customHeight="1">
      <c r="A72" s="96" t="s">
        <v>139</v>
      </c>
      <c r="B72" s="97" t="s">
        <v>819</v>
      </c>
      <c r="C72" s="153" t="s">
        <v>249</v>
      </c>
      <c r="D72" s="151" t="s">
        <v>485</v>
      </c>
      <c r="E72" s="152">
        <v>0.09</v>
      </c>
      <c r="F72" s="111"/>
      <c r="G72" s="111"/>
      <c r="H72" s="111"/>
      <c r="I72" s="111"/>
      <c r="J72" s="111"/>
      <c r="K72" s="99"/>
      <c r="L72" s="100"/>
      <c r="M72" s="100"/>
      <c r="N72" s="100"/>
      <c r="O72" s="100"/>
      <c r="P72" s="131"/>
    </row>
    <row r="73" spans="1:16" ht="51" customHeight="1">
      <c r="A73" s="28" t="s">
        <v>296</v>
      </c>
      <c r="B73" s="33" t="s">
        <v>819</v>
      </c>
      <c r="C73" s="188" t="s">
        <v>262</v>
      </c>
      <c r="D73" s="149" t="s">
        <v>487</v>
      </c>
      <c r="E73" s="150">
        <v>1</v>
      </c>
      <c r="F73" s="115"/>
      <c r="G73" s="115"/>
      <c r="H73" s="110"/>
      <c r="I73" s="115"/>
      <c r="J73" s="115"/>
      <c r="K73" s="32"/>
      <c r="L73" s="34"/>
      <c r="M73" s="34"/>
      <c r="N73" s="34"/>
      <c r="O73" s="34"/>
      <c r="P73" s="130"/>
    </row>
    <row r="74" spans="1:16" ht="33" customHeight="1">
      <c r="A74" s="96" t="s">
        <v>141</v>
      </c>
      <c r="B74" s="97" t="s">
        <v>819</v>
      </c>
      <c r="C74" s="153" t="s">
        <v>263</v>
      </c>
      <c r="D74" s="151" t="s">
        <v>487</v>
      </c>
      <c r="E74" s="152">
        <v>1</v>
      </c>
      <c r="F74" s="111"/>
      <c r="G74" s="111"/>
      <c r="H74" s="111"/>
      <c r="I74" s="111"/>
      <c r="J74" s="111"/>
      <c r="K74" s="99"/>
      <c r="L74" s="100"/>
      <c r="M74" s="100"/>
      <c r="N74" s="100"/>
      <c r="O74" s="100"/>
      <c r="P74" s="131"/>
    </row>
    <row r="75" spans="1:16" ht="15.75" customHeight="1">
      <c r="A75" s="96" t="s">
        <v>142</v>
      </c>
      <c r="B75" s="97" t="s">
        <v>819</v>
      </c>
      <c r="C75" s="153" t="s">
        <v>11</v>
      </c>
      <c r="D75" s="151" t="s">
        <v>485</v>
      </c>
      <c r="E75" s="152">
        <v>0.5</v>
      </c>
      <c r="F75" s="111"/>
      <c r="G75" s="111"/>
      <c r="H75" s="111"/>
      <c r="I75" s="111"/>
      <c r="J75" s="111"/>
      <c r="K75" s="99"/>
      <c r="L75" s="100"/>
      <c r="M75" s="100"/>
      <c r="N75" s="100"/>
      <c r="O75" s="100"/>
      <c r="P75" s="131"/>
    </row>
    <row r="76" spans="1:16" ht="32.25" customHeight="1">
      <c r="A76" s="96" t="s">
        <v>143</v>
      </c>
      <c r="B76" s="97" t="s">
        <v>819</v>
      </c>
      <c r="C76" s="153" t="s">
        <v>249</v>
      </c>
      <c r="D76" s="151" t="s">
        <v>485</v>
      </c>
      <c r="E76" s="152">
        <v>0.09</v>
      </c>
      <c r="F76" s="111"/>
      <c r="G76" s="111"/>
      <c r="H76" s="111"/>
      <c r="I76" s="111"/>
      <c r="J76" s="111"/>
      <c r="K76" s="99"/>
      <c r="L76" s="100"/>
      <c r="M76" s="100"/>
      <c r="N76" s="100"/>
      <c r="O76" s="100"/>
      <c r="P76" s="131"/>
    </row>
    <row r="77" spans="1:16" ht="47.25" customHeight="1">
      <c r="A77" s="28" t="s">
        <v>297</v>
      </c>
      <c r="B77" s="33" t="s">
        <v>819</v>
      </c>
      <c r="C77" s="188" t="s">
        <v>264</v>
      </c>
      <c r="D77" s="149" t="s">
        <v>487</v>
      </c>
      <c r="E77" s="150">
        <v>1</v>
      </c>
      <c r="F77" s="115"/>
      <c r="G77" s="115"/>
      <c r="H77" s="110"/>
      <c r="I77" s="115"/>
      <c r="J77" s="115"/>
      <c r="K77" s="32"/>
      <c r="L77" s="34"/>
      <c r="M77" s="34"/>
      <c r="N77" s="34"/>
      <c r="O77" s="34"/>
      <c r="P77" s="130"/>
    </row>
    <row r="78" spans="1:16" ht="33" customHeight="1">
      <c r="A78" s="96" t="s">
        <v>144</v>
      </c>
      <c r="B78" s="97" t="s">
        <v>819</v>
      </c>
      <c r="C78" s="153" t="s">
        <v>265</v>
      </c>
      <c r="D78" s="151" t="s">
        <v>487</v>
      </c>
      <c r="E78" s="152">
        <v>1</v>
      </c>
      <c r="F78" s="111"/>
      <c r="G78" s="111"/>
      <c r="H78" s="111"/>
      <c r="I78" s="111"/>
      <c r="J78" s="111"/>
      <c r="K78" s="99"/>
      <c r="L78" s="100"/>
      <c r="M78" s="100"/>
      <c r="N78" s="100"/>
      <c r="O78" s="100"/>
      <c r="P78" s="131"/>
    </row>
    <row r="79" spans="1:16" ht="15.75" customHeight="1">
      <c r="A79" s="96" t="s">
        <v>145</v>
      </c>
      <c r="B79" s="97" t="s">
        <v>819</v>
      </c>
      <c r="C79" s="153" t="s">
        <v>11</v>
      </c>
      <c r="D79" s="151" t="s">
        <v>485</v>
      </c>
      <c r="E79" s="152">
        <v>0.5</v>
      </c>
      <c r="F79" s="111"/>
      <c r="G79" s="111"/>
      <c r="H79" s="111"/>
      <c r="I79" s="111"/>
      <c r="J79" s="111"/>
      <c r="K79" s="99"/>
      <c r="L79" s="100"/>
      <c r="M79" s="100"/>
      <c r="N79" s="100"/>
      <c r="O79" s="100"/>
      <c r="P79" s="131"/>
    </row>
    <row r="80" spans="1:16" ht="32.25" customHeight="1">
      <c r="A80" s="96" t="s">
        <v>146</v>
      </c>
      <c r="B80" s="97" t="s">
        <v>819</v>
      </c>
      <c r="C80" s="153" t="s">
        <v>249</v>
      </c>
      <c r="D80" s="151" t="s">
        <v>485</v>
      </c>
      <c r="E80" s="152">
        <v>0.09</v>
      </c>
      <c r="F80" s="111"/>
      <c r="G80" s="111"/>
      <c r="H80" s="111"/>
      <c r="I80" s="111"/>
      <c r="J80" s="111"/>
      <c r="K80" s="99"/>
      <c r="L80" s="100"/>
      <c r="M80" s="100"/>
      <c r="N80" s="100"/>
      <c r="O80" s="100"/>
      <c r="P80" s="131"/>
    </row>
    <row r="81" spans="1:16" ht="15.75" customHeight="1">
      <c r="A81" s="133"/>
      <c r="B81" s="144"/>
      <c r="C81" s="289" t="s">
        <v>266</v>
      </c>
      <c r="D81" s="290"/>
      <c r="E81" s="291"/>
      <c r="F81" s="193"/>
      <c r="G81" s="193"/>
      <c r="H81" s="193"/>
      <c r="I81" s="193"/>
      <c r="J81" s="193"/>
      <c r="K81" s="193"/>
      <c r="L81" s="193"/>
      <c r="M81" s="193"/>
      <c r="N81" s="193"/>
      <c r="O81" s="193"/>
      <c r="P81" s="234"/>
    </row>
    <row r="82" spans="1:16" ht="47.25" customHeight="1">
      <c r="A82" s="28" t="s">
        <v>443</v>
      </c>
      <c r="B82" s="33" t="s">
        <v>819</v>
      </c>
      <c r="C82" s="188" t="s">
        <v>267</v>
      </c>
      <c r="D82" s="149"/>
      <c r="E82" s="150"/>
      <c r="F82" s="31"/>
      <c r="G82" s="31"/>
      <c r="H82" s="31"/>
      <c r="I82" s="31"/>
      <c r="J82" s="31"/>
      <c r="K82" s="31"/>
      <c r="L82" s="31"/>
      <c r="M82" s="31"/>
      <c r="N82" s="31"/>
      <c r="O82" s="31"/>
      <c r="P82" s="174"/>
    </row>
    <row r="83" spans="1:16" ht="15.75" customHeight="1">
      <c r="A83" s="28" t="s">
        <v>884</v>
      </c>
      <c r="B83" s="33" t="s">
        <v>819</v>
      </c>
      <c r="C83" s="188" t="s">
        <v>849</v>
      </c>
      <c r="D83" s="149" t="s">
        <v>483</v>
      </c>
      <c r="E83" s="150">
        <v>3</v>
      </c>
      <c r="F83" s="115"/>
      <c r="G83" s="115"/>
      <c r="H83" s="115"/>
      <c r="I83" s="115"/>
      <c r="J83" s="115"/>
      <c r="K83" s="32"/>
      <c r="L83" s="34"/>
      <c r="M83" s="34"/>
      <c r="N83" s="34"/>
      <c r="O83" s="34"/>
      <c r="P83" s="130"/>
    </row>
    <row r="84" spans="1:16" ht="15.75" customHeight="1">
      <c r="A84" s="28" t="s">
        <v>885</v>
      </c>
      <c r="B84" s="33" t="s">
        <v>819</v>
      </c>
      <c r="C84" s="188" t="s">
        <v>759</v>
      </c>
      <c r="D84" s="149" t="s">
        <v>483</v>
      </c>
      <c r="E84" s="150">
        <v>1</v>
      </c>
      <c r="F84" s="115"/>
      <c r="G84" s="115"/>
      <c r="H84" s="115"/>
      <c r="I84" s="115"/>
      <c r="J84" s="115"/>
      <c r="K84" s="32"/>
      <c r="L84" s="34"/>
      <c r="M84" s="34"/>
      <c r="N84" s="34"/>
      <c r="O84" s="34"/>
      <c r="P84" s="130"/>
    </row>
    <row r="85" spans="1:16" ht="15.75" customHeight="1">
      <c r="A85" s="28" t="s">
        <v>444</v>
      </c>
      <c r="B85" s="33" t="s">
        <v>819</v>
      </c>
      <c r="C85" s="151" t="s">
        <v>850</v>
      </c>
      <c r="D85" s="149"/>
      <c r="E85" s="150"/>
      <c r="F85" s="31"/>
      <c r="G85" s="31"/>
      <c r="H85" s="31"/>
      <c r="I85" s="31"/>
      <c r="J85" s="31"/>
      <c r="K85" s="31"/>
      <c r="L85" s="31"/>
      <c r="M85" s="31"/>
      <c r="N85" s="31"/>
      <c r="O85" s="31"/>
      <c r="P85" s="174"/>
    </row>
    <row r="86" spans="1:16" ht="49.5" customHeight="1">
      <c r="A86" s="28" t="s">
        <v>897</v>
      </c>
      <c r="B86" s="33" t="s">
        <v>819</v>
      </c>
      <c r="C86" s="188" t="s">
        <v>268</v>
      </c>
      <c r="D86" s="149"/>
      <c r="E86" s="150"/>
      <c r="F86" s="31"/>
      <c r="G86" s="31"/>
      <c r="H86" s="31"/>
      <c r="I86" s="31"/>
      <c r="J86" s="31"/>
      <c r="K86" s="31"/>
      <c r="L86" s="31"/>
      <c r="M86" s="31"/>
      <c r="N86" s="31"/>
      <c r="O86" s="31"/>
      <c r="P86" s="174"/>
    </row>
    <row r="87" spans="1:16" ht="15.75" customHeight="1">
      <c r="A87" s="28" t="s">
        <v>898</v>
      </c>
      <c r="B87" s="33" t="s">
        <v>819</v>
      </c>
      <c r="C87" s="188" t="s">
        <v>269</v>
      </c>
      <c r="D87" s="149" t="s">
        <v>486</v>
      </c>
      <c r="E87" s="150">
        <v>1</v>
      </c>
      <c r="F87" s="115"/>
      <c r="G87" s="115"/>
      <c r="H87" s="115"/>
      <c r="I87" s="115"/>
      <c r="J87" s="115"/>
      <c r="K87" s="32"/>
      <c r="L87" s="34"/>
      <c r="M87" s="34"/>
      <c r="N87" s="34"/>
      <c r="O87" s="34"/>
      <c r="P87" s="130"/>
    </row>
    <row r="88" spans="1:16" ht="15.75" customHeight="1">
      <c r="A88" s="28" t="s">
        <v>899</v>
      </c>
      <c r="B88" s="33" t="s">
        <v>819</v>
      </c>
      <c r="C88" s="188" t="s">
        <v>270</v>
      </c>
      <c r="D88" s="149" t="s">
        <v>486</v>
      </c>
      <c r="E88" s="150">
        <v>1</v>
      </c>
      <c r="F88" s="115"/>
      <c r="G88" s="115"/>
      <c r="H88" s="115"/>
      <c r="I88" s="115"/>
      <c r="J88" s="115"/>
      <c r="K88" s="32"/>
      <c r="L88" s="34"/>
      <c r="M88" s="34"/>
      <c r="N88" s="34"/>
      <c r="O88" s="34"/>
      <c r="P88" s="130"/>
    </row>
    <row r="89" spans="1:16" ht="15.75" customHeight="1">
      <c r="A89" s="28" t="s">
        <v>900</v>
      </c>
      <c r="B89" s="33" t="s">
        <v>819</v>
      </c>
      <c r="C89" s="188" t="s">
        <v>271</v>
      </c>
      <c r="D89" s="149" t="s">
        <v>486</v>
      </c>
      <c r="E89" s="150">
        <v>2</v>
      </c>
      <c r="F89" s="115"/>
      <c r="G89" s="115"/>
      <c r="H89" s="115"/>
      <c r="I89" s="115"/>
      <c r="J89" s="115"/>
      <c r="K89" s="32"/>
      <c r="L89" s="34"/>
      <c r="M89" s="34"/>
      <c r="N89" s="34"/>
      <c r="O89" s="34"/>
      <c r="P89" s="130"/>
    </row>
    <row r="90" spans="1:16" ht="32.25" customHeight="1">
      <c r="A90" s="129" t="s">
        <v>901</v>
      </c>
      <c r="B90" s="33" t="s">
        <v>819</v>
      </c>
      <c r="C90" s="188" t="s">
        <v>851</v>
      </c>
      <c r="D90" s="149" t="s">
        <v>486</v>
      </c>
      <c r="E90" s="150">
        <v>2</v>
      </c>
      <c r="F90" s="115"/>
      <c r="G90" s="115"/>
      <c r="H90" s="115"/>
      <c r="I90" s="115"/>
      <c r="J90" s="115"/>
      <c r="K90" s="32"/>
      <c r="L90" s="34"/>
      <c r="M90" s="34"/>
      <c r="N90" s="34"/>
      <c r="O90" s="34"/>
      <c r="P90" s="130"/>
    </row>
    <row r="91" spans="1:16" ht="15.75" customHeight="1">
      <c r="A91" s="28" t="s">
        <v>902</v>
      </c>
      <c r="B91" s="33" t="s">
        <v>819</v>
      </c>
      <c r="C91" s="188" t="s">
        <v>272</v>
      </c>
      <c r="D91" s="149"/>
      <c r="E91" s="150"/>
      <c r="F91" s="115"/>
      <c r="G91" s="115"/>
      <c r="H91" s="115"/>
      <c r="I91" s="115"/>
      <c r="J91" s="115"/>
      <c r="K91" s="115"/>
      <c r="L91" s="115"/>
      <c r="M91" s="115"/>
      <c r="N91" s="115"/>
      <c r="O91" s="115"/>
      <c r="P91" s="138"/>
    </row>
    <row r="92" spans="1:16" ht="15.75" customHeight="1">
      <c r="A92" s="129" t="s">
        <v>903</v>
      </c>
      <c r="B92" s="33" t="s">
        <v>819</v>
      </c>
      <c r="C92" s="188" t="s">
        <v>852</v>
      </c>
      <c r="D92" s="149" t="s">
        <v>486</v>
      </c>
      <c r="E92" s="150">
        <v>5</v>
      </c>
      <c r="F92" s="115"/>
      <c r="G92" s="115"/>
      <c r="H92" s="115"/>
      <c r="I92" s="115"/>
      <c r="J92" s="115"/>
      <c r="K92" s="32"/>
      <c r="L92" s="34"/>
      <c r="M92" s="34"/>
      <c r="N92" s="34"/>
      <c r="O92" s="34"/>
      <c r="P92" s="130"/>
    </row>
    <row r="93" spans="1:16" ht="15.75" customHeight="1">
      <c r="A93" s="28" t="s">
        <v>904</v>
      </c>
      <c r="B93" s="33" t="s">
        <v>819</v>
      </c>
      <c r="C93" s="188" t="s">
        <v>853</v>
      </c>
      <c r="D93" s="149" t="s">
        <v>486</v>
      </c>
      <c r="E93" s="150">
        <v>1</v>
      </c>
      <c r="F93" s="115"/>
      <c r="G93" s="115"/>
      <c r="H93" s="115"/>
      <c r="I93" s="115"/>
      <c r="J93" s="115"/>
      <c r="K93" s="32"/>
      <c r="L93" s="34"/>
      <c r="M93" s="34"/>
      <c r="N93" s="34"/>
      <c r="O93" s="34"/>
      <c r="P93" s="130"/>
    </row>
    <row r="94" spans="1:16" ht="15.75" customHeight="1">
      <c r="A94" s="129" t="s">
        <v>760</v>
      </c>
      <c r="B94" s="33" t="s">
        <v>819</v>
      </c>
      <c r="C94" s="188" t="s">
        <v>854</v>
      </c>
      <c r="D94" s="149" t="s">
        <v>486</v>
      </c>
      <c r="E94" s="150">
        <v>5</v>
      </c>
      <c r="F94" s="115"/>
      <c r="G94" s="115"/>
      <c r="H94" s="115"/>
      <c r="I94" s="115"/>
      <c r="J94" s="115"/>
      <c r="K94" s="32"/>
      <c r="L94" s="34"/>
      <c r="M94" s="34"/>
      <c r="N94" s="34"/>
      <c r="O94" s="34"/>
      <c r="P94" s="130"/>
    </row>
    <row r="95" spans="1:16" ht="31.5" customHeight="1">
      <c r="A95" s="129" t="s">
        <v>814</v>
      </c>
      <c r="B95" s="33" t="s">
        <v>819</v>
      </c>
      <c r="C95" s="188" t="s">
        <v>273</v>
      </c>
      <c r="D95" s="149" t="s">
        <v>486</v>
      </c>
      <c r="E95" s="150">
        <v>5</v>
      </c>
      <c r="F95" s="115"/>
      <c r="G95" s="115"/>
      <c r="H95" s="115"/>
      <c r="I95" s="115"/>
      <c r="J95" s="115"/>
      <c r="K95" s="32"/>
      <c r="L95" s="34"/>
      <c r="M95" s="34"/>
      <c r="N95" s="34"/>
      <c r="O95" s="34"/>
      <c r="P95" s="130"/>
    </row>
    <row r="96" spans="1:16" ht="15.75" customHeight="1">
      <c r="A96" s="129" t="s">
        <v>815</v>
      </c>
      <c r="B96" s="33" t="s">
        <v>819</v>
      </c>
      <c r="C96" s="188" t="s">
        <v>274</v>
      </c>
      <c r="D96" s="149" t="s">
        <v>486</v>
      </c>
      <c r="E96" s="150">
        <v>2</v>
      </c>
      <c r="F96" s="115"/>
      <c r="G96" s="115"/>
      <c r="H96" s="115"/>
      <c r="I96" s="115"/>
      <c r="J96" s="115"/>
      <c r="K96" s="32"/>
      <c r="L96" s="34"/>
      <c r="M96" s="34"/>
      <c r="N96" s="34"/>
      <c r="O96" s="34"/>
      <c r="P96" s="130"/>
    </row>
    <row r="97" spans="1:16" ht="15.75" customHeight="1">
      <c r="A97" s="129" t="s">
        <v>816</v>
      </c>
      <c r="B97" s="33" t="s">
        <v>819</v>
      </c>
      <c r="C97" s="188" t="s">
        <v>855</v>
      </c>
      <c r="D97" s="149" t="s">
        <v>486</v>
      </c>
      <c r="E97" s="150">
        <v>1</v>
      </c>
      <c r="F97" s="115"/>
      <c r="G97" s="115"/>
      <c r="H97" s="115"/>
      <c r="I97" s="115"/>
      <c r="J97" s="115"/>
      <c r="K97" s="32"/>
      <c r="L97" s="34"/>
      <c r="M97" s="34"/>
      <c r="N97" s="34"/>
      <c r="O97" s="34"/>
      <c r="P97" s="130"/>
    </row>
    <row r="98" spans="1:16" ht="32.25" customHeight="1">
      <c r="A98" s="28" t="s">
        <v>445</v>
      </c>
      <c r="B98" s="33" t="s">
        <v>819</v>
      </c>
      <c r="C98" s="188" t="s">
        <v>856</v>
      </c>
      <c r="D98" s="149" t="s">
        <v>486</v>
      </c>
      <c r="E98" s="150">
        <v>3</v>
      </c>
      <c r="F98" s="115"/>
      <c r="G98" s="115"/>
      <c r="H98" s="115"/>
      <c r="I98" s="57"/>
      <c r="J98" s="57"/>
      <c r="K98" s="32"/>
      <c r="L98" s="34"/>
      <c r="M98" s="34"/>
      <c r="N98" s="34"/>
      <c r="O98" s="34"/>
      <c r="P98" s="130"/>
    </row>
    <row r="99" spans="1:16" ht="15.75" customHeight="1">
      <c r="A99" s="129" t="s">
        <v>408</v>
      </c>
      <c r="B99" s="33" t="s">
        <v>819</v>
      </c>
      <c r="C99" s="188" t="s">
        <v>275</v>
      </c>
      <c r="D99" s="149"/>
      <c r="E99" s="150"/>
      <c r="F99" s="56"/>
      <c r="G99" s="56"/>
      <c r="H99" s="56"/>
      <c r="I99" s="56"/>
      <c r="J99" s="56"/>
      <c r="K99" s="115"/>
      <c r="L99" s="115"/>
      <c r="M99" s="115"/>
      <c r="N99" s="115"/>
      <c r="O99" s="115"/>
      <c r="P99" s="138"/>
    </row>
    <row r="100" spans="1:16" ht="15.75" customHeight="1">
      <c r="A100" s="129" t="s">
        <v>916</v>
      </c>
      <c r="B100" s="33" t="s">
        <v>819</v>
      </c>
      <c r="C100" s="188" t="s">
        <v>276</v>
      </c>
      <c r="D100" s="149" t="s">
        <v>486</v>
      </c>
      <c r="E100" s="150">
        <v>1</v>
      </c>
      <c r="F100" s="115"/>
      <c r="G100" s="115"/>
      <c r="H100" s="115"/>
      <c r="I100" s="57"/>
      <c r="J100" s="57"/>
      <c r="K100" s="32"/>
      <c r="L100" s="34"/>
      <c r="M100" s="34"/>
      <c r="N100" s="34"/>
      <c r="O100" s="34"/>
      <c r="P100" s="130"/>
    </row>
    <row r="101" spans="1:16" ht="15.75" customHeight="1">
      <c r="A101" s="129" t="s">
        <v>917</v>
      </c>
      <c r="B101" s="33" t="s">
        <v>819</v>
      </c>
      <c r="C101" s="188" t="s">
        <v>848</v>
      </c>
      <c r="D101" s="149" t="s">
        <v>486</v>
      </c>
      <c r="E101" s="150">
        <v>1</v>
      </c>
      <c r="F101" s="115"/>
      <c r="G101" s="115"/>
      <c r="H101" s="115"/>
      <c r="I101" s="115"/>
      <c r="J101" s="57"/>
      <c r="K101" s="32"/>
      <c r="L101" s="34"/>
      <c r="M101" s="34"/>
      <c r="N101" s="34"/>
      <c r="O101" s="34"/>
      <c r="P101" s="130"/>
    </row>
    <row r="102" spans="1:16" ht="15.75" customHeight="1">
      <c r="A102" s="28" t="s">
        <v>409</v>
      </c>
      <c r="B102" s="33" t="s">
        <v>819</v>
      </c>
      <c r="C102" s="188" t="s">
        <v>277</v>
      </c>
      <c r="D102" s="149"/>
      <c r="E102" s="150"/>
      <c r="F102" s="115"/>
      <c r="G102" s="115"/>
      <c r="H102" s="115"/>
      <c r="I102" s="115"/>
      <c r="J102" s="115"/>
      <c r="K102" s="115"/>
      <c r="L102" s="115"/>
      <c r="M102" s="115"/>
      <c r="N102" s="115"/>
      <c r="O102" s="115"/>
      <c r="P102" s="138"/>
    </row>
    <row r="103" spans="1:16" ht="15.75" customHeight="1">
      <c r="A103" s="28" t="s">
        <v>920</v>
      </c>
      <c r="B103" s="33" t="s">
        <v>819</v>
      </c>
      <c r="C103" s="188" t="s">
        <v>278</v>
      </c>
      <c r="D103" s="149" t="s">
        <v>487</v>
      </c>
      <c r="E103" s="150">
        <v>2</v>
      </c>
      <c r="F103" s="115"/>
      <c r="G103" s="115"/>
      <c r="H103" s="115"/>
      <c r="I103" s="115"/>
      <c r="J103" s="57"/>
      <c r="K103" s="32"/>
      <c r="L103" s="34"/>
      <c r="M103" s="34"/>
      <c r="N103" s="34"/>
      <c r="O103" s="34"/>
      <c r="P103" s="130"/>
    </row>
    <row r="104" spans="1:16" ht="15.75" customHeight="1">
      <c r="A104" s="28" t="s">
        <v>921</v>
      </c>
      <c r="B104" s="33" t="s">
        <v>819</v>
      </c>
      <c r="C104" s="188" t="s">
        <v>279</v>
      </c>
      <c r="D104" s="149" t="s">
        <v>487</v>
      </c>
      <c r="E104" s="150">
        <v>2</v>
      </c>
      <c r="F104" s="115"/>
      <c r="G104" s="115"/>
      <c r="H104" s="115"/>
      <c r="I104" s="57"/>
      <c r="J104" s="57"/>
      <c r="K104" s="32"/>
      <c r="L104" s="34"/>
      <c r="M104" s="34"/>
      <c r="N104" s="34"/>
      <c r="O104" s="34"/>
      <c r="P104" s="130"/>
    </row>
    <row r="105" spans="1:16" ht="15.75" customHeight="1">
      <c r="A105" s="133"/>
      <c r="B105" s="144"/>
      <c r="C105" s="194" t="s">
        <v>280</v>
      </c>
      <c r="D105" s="136"/>
      <c r="E105" s="134"/>
      <c r="F105" s="132"/>
      <c r="G105" s="132"/>
      <c r="H105" s="132"/>
      <c r="I105" s="132"/>
      <c r="J105" s="132"/>
      <c r="K105" s="132"/>
      <c r="L105" s="132"/>
      <c r="M105" s="132"/>
      <c r="N105" s="132"/>
      <c r="O105" s="132"/>
      <c r="P105" s="168"/>
    </row>
    <row r="106" spans="1:16" ht="81.75" customHeight="1">
      <c r="A106" s="28" t="s">
        <v>443</v>
      </c>
      <c r="B106" s="33" t="s">
        <v>819</v>
      </c>
      <c r="C106" s="188" t="s">
        <v>281</v>
      </c>
      <c r="D106" s="149" t="s">
        <v>483</v>
      </c>
      <c r="E106" s="150">
        <v>17</v>
      </c>
      <c r="F106" s="110"/>
      <c r="G106" s="110"/>
      <c r="H106" s="110"/>
      <c r="I106" s="110"/>
      <c r="J106" s="110"/>
      <c r="K106" s="32"/>
      <c r="L106" s="34"/>
      <c r="M106" s="34"/>
      <c r="N106" s="34"/>
      <c r="O106" s="34"/>
      <c r="P106" s="130"/>
    </row>
    <row r="107" spans="1:16" ht="47.25" customHeight="1">
      <c r="A107" s="96" t="s">
        <v>884</v>
      </c>
      <c r="B107" s="97" t="s">
        <v>819</v>
      </c>
      <c r="C107" s="153" t="s">
        <v>947</v>
      </c>
      <c r="D107" s="151" t="s">
        <v>483</v>
      </c>
      <c r="E107" s="152">
        <v>17</v>
      </c>
      <c r="F107" s="112"/>
      <c r="G107" s="112"/>
      <c r="H107" s="112"/>
      <c r="I107" s="112"/>
      <c r="J107" s="112"/>
      <c r="K107" s="99"/>
      <c r="L107" s="100"/>
      <c r="M107" s="100"/>
      <c r="N107" s="100"/>
      <c r="O107" s="100"/>
      <c r="P107" s="131"/>
    </row>
    <row r="108" spans="1:16" ht="32.25" customHeight="1">
      <c r="A108" s="96" t="s">
        <v>885</v>
      </c>
      <c r="B108" s="97" t="s">
        <v>819</v>
      </c>
      <c r="C108" s="153" t="s">
        <v>945</v>
      </c>
      <c r="D108" s="151" t="s">
        <v>485</v>
      </c>
      <c r="E108" s="152">
        <v>15.555</v>
      </c>
      <c r="F108" s="112"/>
      <c r="G108" s="112"/>
      <c r="H108" s="112"/>
      <c r="I108" s="112"/>
      <c r="J108" s="112"/>
      <c r="K108" s="99"/>
      <c r="L108" s="100"/>
      <c r="M108" s="100"/>
      <c r="N108" s="100"/>
      <c r="O108" s="100"/>
      <c r="P108" s="131"/>
    </row>
    <row r="109" spans="1:16" ht="78.75" customHeight="1">
      <c r="A109" s="28" t="s">
        <v>444</v>
      </c>
      <c r="B109" s="33" t="s">
        <v>819</v>
      </c>
      <c r="C109" s="188" t="s">
        <v>282</v>
      </c>
      <c r="D109" s="149" t="s">
        <v>483</v>
      </c>
      <c r="E109" s="150">
        <v>19</v>
      </c>
      <c r="F109" s="110"/>
      <c r="G109" s="110"/>
      <c r="H109" s="110"/>
      <c r="I109" s="110"/>
      <c r="J109" s="110"/>
      <c r="K109" s="32"/>
      <c r="L109" s="34"/>
      <c r="M109" s="34"/>
      <c r="N109" s="34"/>
      <c r="O109" s="34"/>
      <c r="P109" s="130"/>
    </row>
    <row r="110" spans="1:16" ht="47.25" customHeight="1">
      <c r="A110" s="96" t="s">
        <v>897</v>
      </c>
      <c r="B110" s="97" t="s">
        <v>819</v>
      </c>
      <c r="C110" s="153" t="s">
        <v>283</v>
      </c>
      <c r="D110" s="151" t="s">
        <v>483</v>
      </c>
      <c r="E110" s="152">
        <v>19</v>
      </c>
      <c r="F110" s="112"/>
      <c r="G110" s="112"/>
      <c r="H110" s="112"/>
      <c r="I110" s="112"/>
      <c r="J110" s="112"/>
      <c r="K110" s="99"/>
      <c r="L110" s="100"/>
      <c r="M110" s="100"/>
      <c r="N110" s="100"/>
      <c r="O110" s="100"/>
      <c r="P110" s="131"/>
    </row>
    <row r="111" spans="1:16" ht="32.25" customHeight="1">
      <c r="A111" s="96" t="s">
        <v>898</v>
      </c>
      <c r="B111" s="97" t="s">
        <v>819</v>
      </c>
      <c r="C111" s="153" t="s">
        <v>945</v>
      </c>
      <c r="D111" s="151" t="s">
        <v>485</v>
      </c>
      <c r="E111" s="152">
        <v>15.46</v>
      </c>
      <c r="F111" s="112"/>
      <c r="G111" s="112"/>
      <c r="H111" s="112"/>
      <c r="I111" s="112"/>
      <c r="J111" s="112"/>
      <c r="K111" s="99"/>
      <c r="L111" s="100"/>
      <c r="M111" s="100"/>
      <c r="N111" s="100"/>
      <c r="O111" s="100"/>
      <c r="P111" s="131"/>
    </row>
    <row r="112" spans="1:16" ht="15.75" customHeight="1">
      <c r="A112" s="145"/>
      <c r="B112" s="144"/>
      <c r="C112" s="289" t="s">
        <v>284</v>
      </c>
      <c r="D112" s="290"/>
      <c r="E112" s="291"/>
      <c r="F112" s="132"/>
      <c r="G112" s="132"/>
      <c r="H112" s="132"/>
      <c r="I112" s="132"/>
      <c r="J112" s="132"/>
      <c r="K112" s="132"/>
      <c r="L112" s="132"/>
      <c r="M112" s="132"/>
      <c r="N112" s="132"/>
      <c r="O112" s="132"/>
      <c r="P112" s="168"/>
    </row>
    <row r="113" spans="1:16" ht="84" customHeight="1">
      <c r="A113" s="28" t="s">
        <v>443</v>
      </c>
      <c r="B113" s="33" t="s">
        <v>819</v>
      </c>
      <c r="C113" s="188" t="s">
        <v>285</v>
      </c>
      <c r="D113" s="149" t="s">
        <v>483</v>
      </c>
      <c r="E113" s="150">
        <v>57</v>
      </c>
      <c r="F113" s="110"/>
      <c r="G113" s="110"/>
      <c r="H113" s="110"/>
      <c r="I113" s="110"/>
      <c r="J113" s="110"/>
      <c r="K113" s="32"/>
      <c r="L113" s="34"/>
      <c r="M113" s="34"/>
      <c r="N113" s="34"/>
      <c r="O113" s="34"/>
      <c r="P113" s="130"/>
    </row>
    <row r="114" spans="1:16" ht="47.25" customHeight="1">
      <c r="A114" s="96" t="s">
        <v>884</v>
      </c>
      <c r="B114" s="97" t="s">
        <v>819</v>
      </c>
      <c r="C114" s="153" t="s">
        <v>286</v>
      </c>
      <c r="D114" s="151" t="s">
        <v>483</v>
      </c>
      <c r="E114" s="152">
        <v>57</v>
      </c>
      <c r="F114" s="111"/>
      <c r="G114" s="111"/>
      <c r="H114" s="111"/>
      <c r="I114" s="111"/>
      <c r="J114" s="111"/>
      <c r="K114" s="99"/>
      <c r="L114" s="100"/>
      <c r="M114" s="100"/>
      <c r="N114" s="100"/>
      <c r="O114" s="100"/>
      <c r="P114" s="131"/>
    </row>
    <row r="115" spans="1:16" ht="32.25" customHeight="1">
      <c r="A115" s="96" t="s">
        <v>885</v>
      </c>
      <c r="B115" s="97" t="s">
        <v>819</v>
      </c>
      <c r="C115" s="153" t="s">
        <v>287</v>
      </c>
      <c r="D115" s="151" t="s">
        <v>485</v>
      </c>
      <c r="E115" s="152">
        <v>43.86</v>
      </c>
      <c r="F115" s="111"/>
      <c r="G115" s="110"/>
      <c r="H115" s="110"/>
      <c r="I115" s="111"/>
      <c r="J115" s="111"/>
      <c r="K115" s="99"/>
      <c r="L115" s="100"/>
      <c r="M115" s="100"/>
      <c r="N115" s="100"/>
      <c r="O115" s="100"/>
      <c r="P115" s="131"/>
    </row>
    <row r="116" spans="1:16" ht="80.25" customHeight="1">
      <c r="A116" s="28" t="s">
        <v>444</v>
      </c>
      <c r="B116" s="33" t="s">
        <v>819</v>
      </c>
      <c r="C116" s="188" t="s">
        <v>288</v>
      </c>
      <c r="D116" s="149" t="s">
        <v>483</v>
      </c>
      <c r="E116" s="150">
        <v>15</v>
      </c>
      <c r="F116" s="110"/>
      <c r="G116" s="110"/>
      <c r="H116" s="110"/>
      <c r="I116" s="110"/>
      <c r="J116" s="110"/>
      <c r="K116" s="32"/>
      <c r="L116" s="34"/>
      <c r="M116" s="34"/>
      <c r="N116" s="34"/>
      <c r="O116" s="34"/>
      <c r="P116" s="130"/>
    </row>
    <row r="117" spans="1:16" ht="48" customHeight="1">
      <c r="A117" s="96" t="s">
        <v>897</v>
      </c>
      <c r="B117" s="97" t="s">
        <v>819</v>
      </c>
      <c r="C117" s="153" t="s">
        <v>289</v>
      </c>
      <c r="D117" s="151" t="s">
        <v>483</v>
      </c>
      <c r="E117" s="152">
        <v>15</v>
      </c>
      <c r="F117" s="110"/>
      <c r="G117" s="110"/>
      <c r="H117" s="110"/>
      <c r="I117" s="110"/>
      <c r="J117" s="110"/>
      <c r="K117" s="99"/>
      <c r="L117" s="100"/>
      <c r="M117" s="100"/>
      <c r="N117" s="100"/>
      <c r="O117" s="100"/>
      <c r="P117" s="131"/>
    </row>
    <row r="118" spans="1:16" ht="32.25" customHeight="1">
      <c r="A118" s="120" t="s">
        <v>898</v>
      </c>
      <c r="B118" s="97" t="s">
        <v>819</v>
      </c>
      <c r="C118" s="153" t="s">
        <v>287</v>
      </c>
      <c r="D118" s="151" t="s">
        <v>485</v>
      </c>
      <c r="E118" s="152">
        <v>12.15</v>
      </c>
      <c r="F118" s="98"/>
      <c r="G118" s="98"/>
      <c r="H118" s="112"/>
      <c r="I118" s="112"/>
      <c r="J118" s="112"/>
      <c r="K118" s="99"/>
      <c r="L118" s="100"/>
      <c r="M118" s="100"/>
      <c r="N118" s="100"/>
      <c r="O118" s="100"/>
      <c r="P118" s="131"/>
    </row>
    <row r="119" spans="1:16" ht="15.75" customHeight="1">
      <c r="A119" s="133"/>
      <c r="B119" s="144"/>
      <c r="C119" s="190" t="s">
        <v>290</v>
      </c>
      <c r="D119" s="136"/>
      <c r="E119" s="134"/>
      <c r="F119" s="132"/>
      <c r="G119" s="132"/>
      <c r="H119" s="132"/>
      <c r="I119" s="132"/>
      <c r="J119" s="132"/>
      <c r="K119" s="132"/>
      <c r="L119" s="132"/>
      <c r="M119" s="132"/>
      <c r="N119" s="132"/>
      <c r="O119" s="132"/>
      <c r="P119" s="168"/>
    </row>
    <row r="120" spans="1:16" ht="15.75" customHeight="1">
      <c r="A120" s="28" t="s">
        <v>443</v>
      </c>
      <c r="B120" s="33" t="s">
        <v>819</v>
      </c>
      <c r="C120" s="188" t="s">
        <v>291</v>
      </c>
      <c r="D120" s="149" t="s">
        <v>487</v>
      </c>
      <c r="E120" s="150">
        <v>1</v>
      </c>
      <c r="F120" s="115"/>
      <c r="G120" s="110"/>
      <c r="H120" s="110"/>
      <c r="I120" s="115"/>
      <c r="J120" s="115"/>
      <c r="K120" s="32"/>
      <c r="L120" s="34"/>
      <c r="M120" s="34"/>
      <c r="N120" s="34"/>
      <c r="O120" s="34"/>
      <c r="P120" s="130"/>
    </row>
    <row r="121" spans="1:16" ht="32.25" customHeight="1">
      <c r="A121" s="96" t="s">
        <v>884</v>
      </c>
      <c r="B121" s="97" t="s">
        <v>819</v>
      </c>
      <c r="C121" s="153" t="s">
        <v>292</v>
      </c>
      <c r="D121" s="151" t="s">
        <v>487</v>
      </c>
      <c r="E121" s="152">
        <v>1</v>
      </c>
      <c r="F121" s="112"/>
      <c r="G121" s="112"/>
      <c r="H121" s="112"/>
      <c r="I121" s="112"/>
      <c r="J121" s="112"/>
      <c r="K121" s="99"/>
      <c r="L121" s="100"/>
      <c r="M121" s="100"/>
      <c r="N121" s="100"/>
      <c r="O121" s="100"/>
      <c r="P121" s="131"/>
    </row>
    <row r="122" spans="1:16" ht="32.25" customHeight="1">
      <c r="A122" s="96" t="s">
        <v>885</v>
      </c>
      <c r="B122" s="97" t="s">
        <v>819</v>
      </c>
      <c r="C122" s="153" t="s">
        <v>293</v>
      </c>
      <c r="D122" s="151" t="s">
        <v>485</v>
      </c>
      <c r="E122" s="152">
        <v>0.32</v>
      </c>
      <c r="F122" s="112"/>
      <c r="G122" s="112"/>
      <c r="H122" s="112"/>
      <c r="I122" s="112"/>
      <c r="J122" s="112"/>
      <c r="K122" s="99"/>
      <c r="L122" s="100"/>
      <c r="M122" s="100"/>
      <c r="N122" s="100"/>
      <c r="O122" s="100"/>
      <c r="P122" s="131"/>
    </row>
    <row r="123" spans="1:16" ht="15.75" customHeight="1">
      <c r="A123" s="120" t="s">
        <v>886</v>
      </c>
      <c r="B123" s="97" t="s">
        <v>819</v>
      </c>
      <c r="C123" s="153" t="s">
        <v>294</v>
      </c>
      <c r="D123" s="151" t="s">
        <v>485</v>
      </c>
      <c r="E123" s="152">
        <v>0.11</v>
      </c>
      <c r="F123" s="112"/>
      <c r="G123" s="112"/>
      <c r="H123" s="112"/>
      <c r="I123" s="112"/>
      <c r="J123" s="112"/>
      <c r="K123" s="99"/>
      <c r="L123" s="100"/>
      <c r="M123" s="100"/>
      <c r="N123" s="100"/>
      <c r="O123" s="100"/>
      <c r="P123" s="131"/>
    </row>
    <row r="124" spans="1:16" ht="15.75" customHeight="1" thickBot="1">
      <c r="A124" s="195" t="s">
        <v>887</v>
      </c>
      <c r="B124" s="196" t="s">
        <v>819</v>
      </c>
      <c r="C124" s="202" t="s">
        <v>295</v>
      </c>
      <c r="D124" s="197" t="s">
        <v>485</v>
      </c>
      <c r="E124" s="198">
        <v>0.21</v>
      </c>
      <c r="F124" s="223"/>
      <c r="G124" s="223"/>
      <c r="H124" s="223"/>
      <c r="I124" s="223"/>
      <c r="J124" s="223"/>
      <c r="K124" s="199"/>
      <c r="L124" s="200"/>
      <c r="M124" s="200"/>
      <c r="N124" s="200"/>
      <c r="O124" s="200"/>
      <c r="P124" s="201"/>
    </row>
    <row r="125" spans="1:16" s="38" customFormat="1" ht="15.75">
      <c r="A125" s="283" t="s">
        <v>446</v>
      </c>
      <c r="B125" s="284"/>
      <c r="C125" s="284"/>
      <c r="D125" s="146"/>
      <c r="E125" s="147"/>
      <c r="F125" s="154"/>
      <c r="G125" s="154"/>
      <c r="H125" s="154"/>
      <c r="I125" s="154"/>
      <c r="J125" s="154"/>
      <c r="K125" s="154"/>
      <c r="L125" s="169">
        <f>SUM(L15:L124)</f>
        <v>0</v>
      </c>
      <c r="M125" s="169">
        <f>SUM(M15:M124)</f>
        <v>0</v>
      </c>
      <c r="N125" s="169">
        <f>SUM(N15:N124)</f>
        <v>0</v>
      </c>
      <c r="O125" s="169">
        <f>SUM(O15:O124)</f>
        <v>0</v>
      </c>
      <c r="P125" s="170">
        <f>SUM(P15:P124)</f>
        <v>0</v>
      </c>
    </row>
    <row r="126" spans="1:16" s="54" customFormat="1" ht="15.75">
      <c r="A126" s="278" t="s">
        <v>467</v>
      </c>
      <c r="B126" s="279"/>
      <c r="C126" s="279"/>
      <c r="D126" s="83">
        <v>0</v>
      </c>
      <c r="E126" s="84"/>
      <c r="F126" s="85"/>
      <c r="G126" s="85"/>
      <c r="H126" s="85"/>
      <c r="I126" s="85"/>
      <c r="J126" s="85"/>
      <c r="K126" s="85"/>
      <c r="L126" s="86"/>
      <c r="M126" s="86"/>
      <c r="N126" s="86">
        <f>0.03*N125</f>
        <v>0</v>
      </c>
      <c r="O126" s="86"/>
      <c r="P126" s="87">
        <f>SUM(M126:O126)</f>
        <v>0</v>
      </c>
    </row>
    <row r="127" spans="1:16" ht="16.5" thickBot="1">
      <c r="A127" s="254" t="s">
        <v>468</v>
      </c>
      <c r="B127" s="255"/>
      <c r="C127" s="255"/>
      <c r="D127" s="88" t="s">
        <v>469</v>
      </c>
      <c r="E127" s="88"/>
      <c r="F127" s="89"/>
      <c r="G127" s="89"/>
      <c r="H127" s="89"/>
      <c r="I127" s="89"/>
      <c r="J127" s="89"/>
      <c r="K127" s="89"/>
      <c r="L127" s="89"/>
      <c r="M127" s="89">
        <f>SUM(M125:M126)</f>
        <v>0</v>
      </c>
      <c r="N127" s="89">
        <f>SUM(N125:N126)</f>
        <v>0</v>
      </c>
      <c r="O127" s="89">
        <f>SUM(O125:O126)</f>
        <v>0</v>
      </c>
      <c r="P127" s="90">
        <f>SUM(P125:P126)</f>
        <v>0</v>
      </c>
    </row>
    <row r="128" spans="1:16" s="54" customFormat="1" ht="15.75">
      <c r="A128" s="91"/>
      <c r="B128" s="92"/>
      <c r="C128" s="92"/>
      <c r="D128" s="92"/>
      <c r="E128" s="92"/>
      <c r="F128" s="92"/>
      <c r="G128" s="92"/>
      <c r="H128" s="92"/>
      <c r="I128" s="92"/>
      <c r="J128" s="92"/>
      <c r="K128" s="92"/>
      <c r="L128" s="92"/>
      <c r="M128" s="92"/>
      <c r="N128" s="92"/>
      <c r="O128" s="92"/>
      <c r="P128" s="92"/>
    </row>
    <row r="129" spans="1:16" s="37" customFormat="1" ht="15.75">
      <c r="A129" s="93"/>
      <c r="B129" s="92"/>
      <c r="C129" s="92"/>
      <c r="D129" s="92"/>
      <c r="E129" s="92"/>
      <c r="F129" s="92"/>
      <c r="G129" s="92"/>
      <c r="H129" s="92"/>
      <c r="I129" s="92"/>
      <c r="J129" s="92"/>
      <c r="K129" s="92"/>
      <c r="L129" s="92"/>
      <c r="M129" s="92"/>
      <c r="N129" s="92"/>
      <c r="O129" s="92"/>
      <c r="P129" s="92"/>
    </row>
    <row r="130" spans="1:16" s="37" customFormat="1" ht="15.75">
      <c r="A130" s="93"/>
      <c r="B130" s="94"/>
      <c r="C130" s="6"/>
      <c r="D130" s="4"/>
      <c r="E130" s="4"/>
      <c r="F130" s="95"/>
      <c r="G130" s="95"/>
      <c r="H130" s="95"/>
      <c r="I130" s="27"/>
      <c r="J130" s="3"/>
      <c r="K130" s="95"/>
      <c r="L130" s="95"/>
      <c r="M130" s="95"/>
      <c r="N130" s="95"/>
      <c r="O130" s="95"/>
      <c r="P130" s="95"/>
    </row>
    <row r="131" spans="1:16" s="37" customFormat="1" ht="15.75">
      <c r="A131" s="93"/>
      <c r="B131" s="94"/>
      <c r="C131" s="137"/>
      <c r="D131" s="245"/>
      <c r="E131" s="245"/>
      <c r="F131" s="95"/>
      <c r="G131" s="95"/>
      <c r="H131" s="95"/>
      <c r="I131" s="3"/>
      <c r="J131" s="27"/>
      <c r="K131" s="95"/>
      <c r="L131" s="95"/>
      <c r="M131" s="95"/>
      <c r="N131" s="95"/>
      <c r="O131" s="95"/>
      <c r="P131" s="95"/>
    </row>
    <row r="132" spans="1:16" ht="15.75">
      <c r="A132" s="95"/>
      <c r="B132" s="295" t="s">
        <v>1021</v>
      </c>
      <c r="C132" s="296"/>
      <c r="D132" s="4"/>
      <c r="E132" s="4"/>
      <c r="F132" s="95"/>
      <c r="G132" s="95"/>
      <c r="H132" s="95"/>
      <c r="I132" s="95"/>
      <c r="J132" s="95"/>
      <c r="K132" s="245"/>
      <c r="L132" s="245"/>
      <c r="M132" s="95"/>
      <c r="N132" s="95"/>
      <c r="O132" s="95"/>
      <c r="P132" s="95"/>
    </row>
    <row r="133" spans="1:16" ht="15.75">
      <c r="A133" s="95"/>
      <c r="B133" s="297"/>
      <c r="C133" s="298" t="s">
        <v>1022</v>
      </c>
      <c r="D133" s="4"/>
      <c r="E133" s="4"/>
      <c r="F133" s="95"/>
      <c r="G133" s="95"/>
      <c r="H133" s="95"/>
      <c r="I133" s="95"/>
      <c r="J133" s="95"/>
      <c r="K133" s="95"/>
      <c r="L133" s="95"/>
      <c r="M133" s="95"/>
      <c r="N133" s="95"/>
      <c r="O133" s="95"/>
      <c r="P133" s="95"/>
    </row>
    <row r="134" spans="1:16" ht="15.75">
      <c r="A134" s="95"/>
      <c r="B134" s="299" t="s">
        <v>1023</v>
      </c>
      <c r="C134" s="300"/>
      <c r="D134" s="4"/>
      <c r="E134" s="4"/>
      <c r="F134" s="95"/>
      <c r="G134" s="95"/>
      <c r="H134" s="95"/>
      <c r="I134" s="95"/>
      <c r="J134" s="95"/>
      <c r="K134" s="95"/>
      <c r="L134" s="95"/>
      <c r="M134" s="95"/>
      <c r="N134" s="95"/>
      <c r="O134" s="95"/>
      <c r="P134" s="95"/>
    </row>
    <row r="135" spans="1:16" ht="15.75">
      <c r="A135" s="95"/>
      <c r="B135" s="301"/>
      <c r="C135" s="302"/>
      <c r="D135" s="3"/>
      <c r="E135" s="4"/>
      <c r="F135" s="95"/>
      <c r="G135" s="95"/>
      <c r="H135" s="95"/>
      <c r="I135" s="95"/>
      <c r="J135" s="95"/>
      <c r="K135" s="95"/>
      <c r="L135" s="95"/>
      <c r="M135" s="95"/>
      <c r="N135" s="95"/>
      <c r="O135" s="95"/>
      <c r="P135" s="95"/>
    </row>
    <row r="136" spans="1:16" ht="15.75">
      <c r="A136" s="95"/>
      <c r="B136" s="301"/>
      <c r="C136" s="302"/>
      <c r="D136" s="27"/>
      <c r="E136" s="4"/>
      <c r="F136" s="95"/>
      <c r="G136" s="95"/>
      <c r="H136" s="95"/>
      <c r="I136" s="95"/>
      <c r="J136" s="95"/>
      <c r="K136" s="95"/>
      <c r="L136" s="95"/>
      <c r="M136" s="95"/>
      <c r="N136" s="95"/>
      <c r="O136" s="95"/>
      <c r="P136" s="95"/>
    </row>
    <row r="137" spans="1:16" ht="15.75">
      <c r="A137" s="95"/>
      <c r="B137" s="295" t="s">
        <v>1024</v>
      </c>
      <c r="C137" s="296"/>
      <c r="D137" s="245"/>
      <c r="E137" s="245"/>
      <c r="F137" s="95"/>
      <c r="G137" s="95"/>
      <c r="H137" s="95"/>
      <c r="I137" s="95"/>
      <c r="J137" s="95"/>
      <c r="K137" s="95"/>
      <c r="L137" s="95"/>
      <c r="M137" s="95"/>
      <c r="N137" s="95"/>
      <c r="O137" s="95"/>
      <c r="P137" s="95"/>
    </row>
    <row r="138" spans="1:16" ht="15.75">
      <c r="A138" s="95"/>
      <c r="B138" s="303"/>
      <c r="C138" s="298" t="s">
        <v>1022</v>
      </c>
      <c r="D138" s="95"/>
      <c r="E138" s="95"/>
      <c r="F138" s="95"/>
      <c r="G138" s="95"/>
      <c r="H138" s="95"/>
      <c r="I138" s="95"/>
      <c r="J138" s="95"/>
      <c r="K138" s="95"/>
      <c r="L138" s="95"/>
      <c r="M138" s="95"/>
      <c r="N138" s="95"/>
      <c r="O138" s="95"/>
      <c r="P138" s="95"/>
    </row>
    <row r="139" spans="1:16" ht="15.75">
      <c r="A139" s="95"/>
      <c r="B139" s="95"/>
      <c r="C139" s="95"/>
      <c r="D139" s="95"/>
      <c r="E139" s="95"/>
      <c r="F139" s="95"/>
      <c r="G139" s="95"/>
      <c r="H139" s="95"/>
      <c r="I139" s="95"/>
      <c r="J139" s="95"/>
      <c r="K139" s="95"/>
      <c r="L139" s="95"/>
      <c r="M139" s="95"/>
      <c r="N139" s="95"/>
      <c r="O139" s="95"/>
      <c r="P139" s="95"/>
    </row>
    <row r="140" spans="1:16" ht="15.75">
      <c r="A140" s="95"/>
      <c r="B140" s="95"/>
      <c r="C140" s="95"/>
      <c r="D140" s="95"/>
      <c r="E140" s="95"/>
      <c r="F140" s="95"/>
      <c r="G140" s="95"/>
      <c r="H140" s="95"/>
      <c r="I140" s="95"/>
      <c r="J140" s="95"/>
      <c r="K140" s="95"/>
      <c r="L140" s="95"/>
      <c r="M140" s="95"/>
      <c r="N140" s="95"/>
      <c r="O140" s="95"/>
      <c r="P140" s="95"/>
    </row>
    <row r="141" spans="1:16" ht="15.75">
      <c r="A141" s="95"/>
      <c r="B141" s="95"/>
      <c r="C141" s="95"/>
      <c r="D141" s="95"/>
      <c r="E141" s="95"/>
      <c r="F141" s="95"/>
      <c r="G141" s="95"/>
      <c r="H141" s="95"/>
      <c r="I141" s="95"/>
      <c r="J141" s="95"/>
      <c r="K141" s="95"/>
      <c r="L141" s="95"/>
      <c r="M141" s="95"/>
      <c r="N141" s="95"/>
      <c r="O141" s="95"/>
      <c r="P141" s="95"/>
    </row>
    <row r="142" spans="1:16" ht="15.75">
      <c r="A142" s="95"/>
      <c r="B142" s="95"/>
      <c r="C142" s="95"/>
      <c r="D142" s="95"/>
      <c r="E142" s="95"/>
      <c r="F142" s="95"/>
      <c r="G142" s="95"/>
      <c r="H142" s="95"/>
      <c r="I142" s="95"/>
      <c r="J142" s="95"/>
      <c r="K142" s="95"/>
      <c r="L142" s="95"/>
      <c r="M142" s="95"/>
      <c r="N142" s="95"/>
      <c r="O142" s="95"/>
      <c r="P142" s="95"/>
    </row>
    <row r="143" spans="1:16" ht="15.75">
      <c r="A143" s="95"/>
      <c r="B143" s="95"/>
      <c r="C143" s="95"/>
      <c r="D143" s="95"/>
      <c r="E143" s="95"/>
      <c r="F143" s="95"/>
      <c r="G143" s="95"/>
      <c r="H143" s="95"/>
      <c r="I143" s="95"/>
      <c r="J143" s="95"/>
      <c r="K143" s="95"/>
      <c r="L143" s="95"/>
      <c r="M143" s="95"/>
      <c r="N143" s="95"/>
      <c r="O143" s="95"/>
      <c r="P143" s="95"/>
    </row>
    <row r="144" spans="1:16" ht="15.75">
      <c r="A144" s="95"/>
      <c r="B144" s="95"/>
      <c r="C144" s="95"/>
      <c r="D144" s="95"/>
      <c r="E144" s="95"/>
      <c r="F144" s="95"/>
      <c r="G144" s="95"/>
      <c r="H144" s="95"/>
      <c r="I144" s="95"/>
      <c r="J144" s="95"/>
      <c r="K144" s="95"/>
      <c r="L144" s="95"/>
      <c r="M144" s="95"/>
      <c r="N144" s="95"/>
      <c r="O144" s="95"/>
      <c r="P144" s="95"/>
    </row>
    <row r="145" spans="1:16" ht="15.75">
      <c r="A145" s="95"/>
      <c r="B145" s="95"/>
      <c r="C145" s="95"/>
      <c r="D145" s="95"/>
      <c r="E145" s="95"/>
      <c r="F145" s="95"/>
      <c r="G145" s="95"/>
      <c r="H145" s="95"/>
      <c r="I145" s="95"/>
      <c r="J145" s="95"/>
      <c r="K145" s="95"/>
      <c r="L145" s="95"/>
      <c r="M145" s="95"/>
      <c r="N145" s="95"/>
      <c r="O145" s="95"/>
      <c r="P145" s="95"/>
    </row>
    <row r="146" spans="1:16" ht="15.75">
      <c r="A146" s="95"/>
      <c r="B146" s="95"/>
      <c r="C146" s="95"/>
      <c r="D146" s="95"/>
      <c r="E146" s="95"/>
      <c r="F146" s="95"/>
      <c r="G146" s="95"/>
      <c r="H146" s="95"/>
      <c r="I146" s="95"/>
      <c r="J146" s="95"/>
      <c r="K146" s="95"/>
      <c r="L146" s="95"/>
      <c r="M146" s="95"/>
      <c r="N146" s="95"/>
      <c r="O146" s="95"/>
      <c r="P146" s="95"/>
    </row>
    <row r="147" spans="1:16" ht="15.75">
      <c r="A147" s="95"/>
      <c r="B147" s="95"/>
      <c r="C147" s="95"/>
      <c r="D147" s="95"/>
      <c r="E147" s="95"/>
      <c r="F147" s="95"/>
      <c r="G147" s="95"/>
      <c r="H147" s="95"/>
      <c r="I147" s="95"/>
      <c r="J147" s="95"/>
      <c r="K147" s="95"/>
      <c r="L147" s="95"/>
      <c r="M147" s="95"/>
      <c r="N147" s="95"/>
      <c r="O147" s="95"/>
      <c r="P147" s="95"/>
    </row>
    <row r="148" spans="1:16" ht="15.75">
      <c r="A148" s="95"/>
      <c r="B148" s="95"/>
      <c r="C148" s="95"/>
      <c r="D148" s="95"/>
      <c r="E148" s="95"/>
      <c r="F148" s="95"/>
      <c r="G148" s="95"/>
      <c r="H148" s="95"/>
      <c r="I148" s="95"/>
      <c r="J148" s="95"/>
      <c r="K148" s="95"/>
      <c r="L148" s="95"/>
      <c r="M148" s="95"/>
      <c r="N148" s="95"/>
      <c r="O148" s="95"/>
      <c r="P148" s="95"/>
    </row>
    <row r="149" spans="1:16" ht="15.75">
      <c r="A149" s="95"/>
      <c r="B149" s="95"/>
      <c r="C149" s="95"/>
      <c r="D149" s="95"/>
      <c r="E149" s="95"/>
      <c r="F149" s="95"/>
      <c r="G149" s="95"/>
      <c r="H149" s="95"/>
      <c r="I149" s="95"/>
      <c r="J149" s="95"/>
      <c r="K149" s="95"/>
      <c r="L149" s="95"/>
      <c r="M149" s="95"/>
      <c r="N149" s="95"/>
      <c r="O149" s="95"/>
      <c r="P149" s="95"/>
    </row>
    <row r="150" spans="1:16" ht="15.75">
      <c r="A150" s="95"/>
      <c r="B150" s="95"/>
      <c r="C150" s="95"/>
      <c r="D150" s="95"/>
      <c r="E150" s="95"/>
      <c r="F150" s="95"/>
      <c r="G150" s="95"/>
      <c r="H150" s="95"/>
      <c r="I150" s="95"/>
      <c r="J150" s="95"/>
      <c r="K150" s="95"/>
      <c r="L150" s="95"/>
      <c r="M150" s="95"/>
      <c r="N150" s="95"/>
      <c r="O150" s="95"/>
      <c r="P150" s="95"/>
    </row>
    <row r="151" spans="1:16" ht="15.75">
      <c r="A151" s="95"/>
      <c r="B151" s="95"/>
      <c r="C151" s="95"/>
      <c r="D151" s="95"/>
      <c r="E151" s="95"/>
      <c r="F151" s="95"/>
      <c r="G151" s="95"/>
      <c r="H151" s="95"/>
      <c r="I151" s="95"/>
      <c r="J151" s="95"/>
      <c r="K151" s="95"/>
      <c r="L151" s="95"/>
      <c r="M151" s="95"/>
      <c r="N151" s="95"/>
      <c r="O151" s="95"/>
      <c r="P151" s="95"/>
    </row>
    <row r="152" spans="1:16" ht="15.75">
      <c r="A152" s="95"/>
      <c r="B152" s="95"/>
      <c r="C152" s="95"/>
      <c r="D152" s="95"/>
      <c r="E152" s="95"/>
      <c r="F152" s="95"/>
      <c r="G152" s="95"/>
      <c r="H152" s="95"/>
      <c r="I152" s="95"/>
      <c r="J152" s="95"/>
      <c r="K152" s="95"/>
      <c r="L152" s="95"/>
      <c r="M152" s="95"/>
      <c r="N152" s="95"/>
      <c r="O152" s="95"/>
      <c r="P152" s="95"/>
    </row>
    <row r="153" spans="1:16" ht="15.75">
      <c r="A153" s="95"/>
      <c r="B153" s="95"/>
      <c r="C153" s="95"/>
      <c r="D153" s="95"/>
      <c r="E153" s="95"/>
      <c r="F153" s="95"/>
      <c r="G153" s="95"/>
      <c r="H153" s="95"/>
      <c r="I153" s="95"/>
      <c r="J153" s="95"/>
      <c r="K153" s="95"/>
      <c r="L153" s="95"/>
      <c r="M153" s="95"/>
      <c r="N153" s="95"/>
      <c r="O153" s="95"/>
      <c r="P153" s="95"/>
    </row>
    <row r="154" spans="1:16" ht="15.75">
      <c r="A154" s="95"/>
      <c r="B154" s="95"/>
      <c r="C154" s="95"/>
      <c r="D154" s="95"/>
      <c r="E154" s="95"/>
      <c r="F154" s="95"/>
      <c r="G154" s="95"/>
      <c r="H154" s="95"/>
      <c r="I154" s="95"/>
      <c r="J154" s="95"/>
      <c r="K154" s="95"/>
      <c r="L154" s="95"/>
      <c r="M154" s="95"/>
      <c r="N154" s="95"/>
      <c r="O154" s="95"/>
      <c r="P154" s="95"/>
    </row>
    <row r="155" spans="1:16" ht="15.75">
      <c r="A155" s="95"/>
      <c r="B155" s="95"/>
      <c r="C155" s="95"/>
      <c r="D155" s="95"/>
      <c r="E155" s="95"/>
      <c r="F155" s="95"/>
      <c r="G155" s="95"/>
      <c r="H155" s="95"/>
      <c r="I155" s="95"/>
      <c r="J155" s="95"/>
      <c r="K155" s="95"/>
      <c r="L155" s="95"/>
      <c r="M155" s="95"/>
      <c r="N155" s="95"/>
      <c r="O155" s="95"/>
      <c r="P155" s="95"/>
    </row>
    <row r="156" spans="1:16" ht="15.75">
      <c r="A156" s="95"/>
      <c r="B156" s="95"/>
      <c r="C156" s="95"/>
      <c r="D156" s="95"/>
      <c r="E156" s="95"/>
      <c r="F156" s="95"/>
      <c r="G156" s="95"/>
      <c r="H156" s="95"/>
      <c r="I156" s="95"/>
      <c r="J156" s="95"/>
      <c r="K156" s="95"/>
      <c r="L156" s="95"/>
      <c r="M156" s="95"/>
      <c r="N156" s="95"/>
      <c r="O156" s="95"/>
      <c r="P156" s="95"/>
    </row>
    <row r="157" spans="1:16" ht="15.75">
      <c r="A157" s="95"/>
      <c r="B157" s="95"/>
      <c r="C157" s="95"/>
      <c r="D157" s="95"/>
      <c r="E157" s="95"/>
      <c r="F157" s="95"/>
      <c r="G157" s="95"/>
      <c r="H157" s="95"/>
      <c r="I157" s="95"/>
      <c r="J157" s="95"/>
      <c r="K157" s="95"/>
      <c r="L157" s="95"/>
      <c r="M157" s="95"/>
      <c r="N157" s="95"/>
      <c r="O157" s="95"/>
      <c r="P157" s="95"/>
    </row>
    <row r="158" spans="1:16" ht="15.75">
      <c r="A158" s="95"/>
      <c r="B158" s="95"/>
      <c r="C158" s="95"/>
      <c r="D158" s="95"/>
      <c r="E158" s="95"/>
      <c r="F158" s="95"/>
      <c r="G158" s="95"/>
      <c r="H158" s="95"/>
      <c r="I158" s="95"/>
      <c r="J158" s="95"/>
      <c r="K158" s="95"/>
      <c r="L158" s="95"/>
      <c r="M158" s="95"/>
      <c r="N158" s="95"/>
      <c r="O158" s="95"/>
      <c r="P158" s="95"/>
    </row>
    <row r="159" spans="1:16" ht="15.75">
      <c r="A159" s="95"/>
      <c r="B159" s="95"/>
      <c r="C159" s="95"/>
      <c r="D159" s="95"/>
      <c r="E159" s="95"/>
      <c r="F159" s="95"/>
      <c r="G159" s="95"/>
      <c r="H159" s="95"/>
      <c r="I159" s="95"/>
      <c r="J159" s="95"/>
      <c r="K159" s="95"/>
      <c r="L159" s="95"/>
      <c r="M159" s="95"/>
      <c r="N159" s="95"/>
      <c r="O159" s="95"/>
      <c r="P159" s="95"/>
    </row>
    <row r="160" spans="1:16" ht="15.75">
      <c r="A160" s="95"/>
      <c r="B160" s="95"/>
      <c r="C160" s="95"/>
      <c r="D160" s="95"/>
      <c r="E160" s="95"/>
      <c r="F160" s="95"/>
      <c r="G160" s="95"/>
      <c r="H160" s="95"/>
      <c r="I160" s="95"/>
      <c r="J160" s="95"/>
      <c r="K160" s="95"/>
      <c r="L160" s="95"/>
      <c r="M160" s="95"/>
      <c r="N160" s="95"/>
      <c r="O160" s="95"/>
      <c r="P160" s="95"/>
    </row>
    <row r="161" spans="1:16" ht="15.75">
      <c r="A161" s="95"/>
      <c r="B161" s="95"/>
      <c r="C161" s="95"/>
      <c r="D161" s="95"/>
      <c r="E161" s="95"/>
      <c r="F161" s="95"/>
      <c r="G161" s="95"/>
      <c r="H161" s="95"/>
      <c r="I161" s="95"/>
      <c r="J161" s="95"/>
      <c r="K161" s="95"/>
      <c r="L161" s="95"/>
      <c r="M161" s="95"/>
      <c r="N161" s="95"/>
      <c r="O161" s="95"/>
      <c r="P161" s="95"/>
    </row>
  </sheetData>
  <sheetProtection/>
  <mergeCells count="21">
    <mergeCell ref="D137:E137"/>
    <mergeCell ref="L8:M8"/>
    <mergeCell ref="A4:B4"/>
    <mergeCell ref="K132:L132"/>
    <mergeCell ref="L11:P11"/>
    <mergeCell ref="D11:D12"/>
    <mergeCell ref="A127:C127"/>
    <mergeCell ref="A126:C126"/>
    <mergeCell ref="E11:E12"/>
    <mergeCell ref="F11:K11"/>
    <mergeCell ref="A125:C125"/>
    <mergeCell ref="C14:E14"/>
    <mergeCell ref="C112:E112"/>
    <mergeCell ref="D131:E131"/>
    <mergeCell ref="A5:B5"/>
    <mergeCell ref="A6:B6"/>
    <mergeCell ref="A11:A12"/>
    <mergeCell ref="B11:B12"/>
    <mergeCell ref="A7:F7"/>
    <mergeCell ref="C11:C12"/>
    <mergeCell ref="C81:E81"/>
  </mergeCells>
  <printOptions horizontalCentered="1"/>
  <pageMargins left="0.15748031496062992" right="0.15748031496062992" top="0.3937007874015748" bottom="0.31496062992125984" header="0.2755905511811024" footer="0.2755905511811024"/>
  <pageSetup horizontalDpi="600" verticalDpi="600" orientation="landscape" paperSize="9" scale="65" r:id="rId1"/>
  <headerFooter alignWithMargins="0">
    <oddHeader xml:space="preserve">&amp;R&amp;9 </oddHeader>
  </headerFooter>
</worksheet>
</file>

<file path=xl/worksheets/sheet6.xml><?xml version="1.0" encoding="utf-8"?>
<worksheet xmlns="http://schemas.openxmlformats.org/spreadsheetml/2006/main" xmlns:r="http://schemas.openxmlformats.org/officeDocument/2006/relationships">
  <sheetPr>
    <tabColor indexed="13"/>
  </sheetPr>
  <dimension ref="A1:P140"/>
  <sheetViews>
    <sheetView zoomScale="85" zoomScaleNormal="85" zoomScalePageLayoutView="0" workbookViewId="0" topLeftCell="A100">
      <selection activeCell="B111" sqref="B111:C117"/>
    </sheetView>
  </sheetViews>
  <sheetFormatPr defaultColWidth="9.8515625" defaultRowHeight="12.75"/>
  <cols>
    <col min="1" max="1" width="7.00390625" style="36" customWidth="1"/>
    <col min="2" max="2" width="12.28125" style="36" customWidth="1"/>
    <col min="3" max="3" width="52.421875" style="36" customWidth="1"/>
    <col min="4" max="4" width="7.421875" style="36" customWidth="1"/>
    <col min="5" max="5" width="10.57421875" style="36" customWidth="1"/>
    <col min="6" max="6" width="10.140625" style="36" customWidth="1"/>
    <col min="7" max="7" width="9.7109375" style="36" customWidth="1"/>
    <col min="8" max="8" width="10.57421875" style="36" customWidth="1"/>
    <col min="9" max="9" width="10.140625" style="36" customWidth="1"/>
    <col min="10" max="10" width="9.140625" style="36" customWidth="1"/>
    <col min="11" max="11" width="11.7109375" style="36" customWidth="1"/>
    <col min="12" max="12" width="10.00390625" style="36" customWidth="1"/>
    <col min="13" max="14" width="11.7109375" style="36" customWidth="1"/>
    <col min="15" max="15" width="10.8515625" style="36" customWidth="1"/>
    <col min="16" max="16" width="11.7109375" style="36" customWidth="1"/>
    <col min="17" max="17" width="9.8515625" style="36" customWidth="1"/>
    <col min="18" max="18" width="13.7109375" style="36" bestFit="1" customWidth="1"/>
    <col min="19" max="16384" width="9.8515625" style="36" customWidth="1"/>
  </cols>
  <sheetData>
    <row r="1" spans="2:16" s="37" customFormat="1" ht="15" customHeight="1">
      <c r="B1" s="40"/>
      <c r="C1" s="39"/>
      <c r="D1" s="40"/>
      <c r="E1" s="40"/>
      <c r="F1" s="40"/>
      <c r="G1" s="41" t="s">
        <v>434</v>
      </c>
      <c r="H1" s="40"/>
      <c r="I1" s="40"/>
      <c r="J1" s="40"/>
      <c r="K1" s="40"/>
      <c r="L1" s="40"/>
      <c r="M1" s="40"/>
      <c r="N1" s="40"/>
      <c r="O1" s="40"/>
      <c r="P1" s="40"/>
    </row>
    <row r="2" spans="2:16" s="37" customFormat="1" ht="15" customHeight="1">
      <c r="B2" s="40"/>
      <c r="C2" s="40"/>
      <c r="D2" s="40"/>
      <c r="E2" s="40"/>
      <c r="F2" s="40"/>
      <c r="G2" s="42" t="s">
        <v>942</v>
      </c>
      <c r="H2" s="40"/>
      <c r="I2" s="40"/>
      <c r="J2" s="40"/>
      <c r="K2" s="40"/>
      <c r="L2" s="40"/>
      <c r="M2" s="40"/>
      <c r="N2" s="40"/>
      <c r="O2" s="40"/>
      <c r="P2" s="40"/>
    </row>
    <row r="3" spans="1:16" s="37" customFormat="1" ht="12.75" customHeight="1">
      <c r="A3" s="43"/>
      <c r="B3" s="39"/>
      <c r="C3" s="44"/>
      <c r="D3" s="39"/>
      <c r="E3" s="39"/>
      <c r="F3" s="39"/>
      <c r="G3" s="39"/>
      <c r="H3" s="39"/>
      <c r="I3" s="39"/>
      <c r="J3" s="39"/>
      <c r="K3" s="39"/>
      <c r="L3" s="39"/>
      <c r="M3" s="39"/>
      <c r="N3" s="39"/>
      <c r="O3" s="39"/>
      <c r="P3" s="39"/>
    </row>
    <row r="4" spans="1:16" s="37" customFormat="1" ht="15" customHeight="1">
      <c r="A4" s="272" t="s">
        <v>437</v>
      </c>
      <c r="B4" s="272"/>
      <c r="C4" s="1" t="s">
        <v>1003</v>
      </c>
      <c r="D4" s="43"/>
      <c r="E4" s="45"/>
      <c r="F4" s="43"/>
      <c r="G4" s="43"/>
      <c r="H4" s="43"/>
      <c r="I4" s="43"/>
      <c r="J4" s="43"/>
      <c r="K4" s="43"/>
      <c r="L4" s="43"/>
      <c r="M4" s="43"/>
      <c r="N4" s="43"/>
      <c r="O4" s="43"/>
      <c r="P4" s="43"/>
    </row>
    <row r="5" spans="1:16" s="37" customFormat="1" ht="32.25" customHeight="1">
      <c r="A5" s="272" t="s">
        <v>438</v>
      </c>
      <c r="B5" s="272"/>
      <c r="C5" s="1" t="s">
        <v>1003</v>
      </c>
      <c r="D5" s="46"/>
      <c r="E5" s="46"/>
      <c r="F5" s="46"/>
      <c r="G5" s="46"/>
      <c r="H5" s="46"/>
      <c r="I5" s="46"/>
      <c r="J5" s="46"/>
      <c r="K5" s="46"/>
      <c r="L5" s="46"/>
      <c r="M5" s="46"/>
      <c r="N5" s="46"/>
      <c r="O5" s="46"/>
      <c r="P5" s="46"/>
    </row>
    <row r="6" spans="1:5" s="37" customFormat="1" ht="17.25" customHeight="1">
      <c r="A6" s="272" t="s">
        <v>439</v>
      </c>
      <c r="B6" s="272"/>
      <c r="C6" s="64" t="s">
        <v>1010</v>
      </c>
      <c r="E6" s="38"/>
    </row>
    <row r="7" spans="1:16" s="37" customFormat="1" ht="16.5" customHeight="1">
      <c r="A7" s="243" t="s">
        <v>929</v>
      </c>
      <c r="B7" s="243"/>
      <c r="C7" s="243"/>
      <c r="D7" s="243"/>
      <c r="E7" s="243"/>
      <c r="F7" s="243"/>
      <c r="G7" s="47"/>
      <c r="H7" s="47"/>
      <c r="I7" s="47"/>
      <c r="J7" s="47"/>
      <c r="K7" s="47"/>
      <c r="L7" s="47"/>
      <c r="M7" s="47"/>
      <c r="N7" s="47"/>
      <c r="O7" s="47"/>
      <c r="P7" s="47"/>
    </row>
    <row r="8" spans="1:16" s="37" customFormat="1" ht="17.25" customHeight="1">
      <c r="A8" s="39"/>
      <c r="B8" s="39"/>
      <c r="F8" s="48"/>
      <c r="G8" s="39"/>
      <c r="H8" s="39"/>
      <c r="I8" s="39"/>
      <c r="J8" s="39"/>
      <c r="L8" s="271" t="s">
        <v>458</v>
      </c>
      <c r="M8" s="271"/>
      <c r="N8" s="49">
        <f>P106</f>
        <v>0</v>
      </c>
      <c r="O8" s="116" t="s">
        <v>469</v>
      </c>
      <c r="P8" s="39"/>
    </row>
    <row r="9" spans="1:16" ht="17.25" customHeight="1">
      <c r="A9" s="48"/>
      <c r="B9" s="48"/>
      <c r="F9" s="37"/>
      <c r="G9" s="48"/>
      <c r="H9" s="48"/>
      <c r="I9" s="48"/>
      <c r="J9" s="48"/>
      <c r="M9" s="61" t="s">
        <v>1011</v>
      </c>
      <c r="P9" s="48"/>
    </row>
    <row r="10" spans="1:16" ht="12.75" customHeight="1" thickBot="1">
      <c r="A10" s="48"/>
      <c r="B10" s="48"/>
      <c r="C10" s="48"/>
      <c r="D10" s="48"/>
      <c r="E10" s="48"/>
      <c r="F10" s="48"/>
      <c r="G10" s="48"/>
      <c r="H10" s="48"/>
      <c r="I10" s="48"/>
      <c r="J10" s="48"/>
      <c r="K10" s="48"/>
      <c r="L10" s="48"/>
      <c r="M10" s="50"/>
      <c r="N10" s="48"/>
      <c r="O10" s="48"/>
      <c r="P10" s="48"/>
    </row>
    <row r="11" spans="1:16" s="37" customFormat="1" ht="17.25" customHeight="1" thickBot="1">
      <c r="A11" s="285" t="s">
        <v>440</v>
      </c>
      <c r="B11" s="287" t="s">
        <v>459</v>
      </c>
      <c r="C11" s="287" t="s">
        <v>460</v>
      </c>
      <c r="D11" s="276" t="s">
        <v>461</v>
      </c>
      <c r="E11" s="280" t="s">
        <v>462</v>
      </c>
      <c r="F11" s="281" t="s">
        <v>463</v>
      </c>
      <c r="G11" s="282"/>
      <c r="H11" s="282"/>
      <c r="I11" s="282"/>
      <c r="J11" s="282"/>
      <c r="K11" s="282"/>
      <c r="L11" s="273" t="s">
        <v>464</v>
      </c>
      <c r="M11" s="274"/>
      <c r="N11" s="274"/>
      <c r="O11" s="274"/>
      <c r="P11" s="275"/>
    </row>
    <row r="12" spans="1:16" ht="82.5" customHeight="1" thickBot="1">
      <c r="A12" s="286"/>
      <c r="B12" s="288"/>
      <c r="C12" s="288"/>
      <c r="D12" s="277"/>
      <c r="E12" s="277"/>
      <c r="F12" s="51" t="s">
        <v>465</v>
      </c>
      <c r="G12" s="51" t="s">
        <v>476</v>
      </c>
      <c r="H12" s="51" t="s">
        <v>477</v>
      </c>
      <c r="I12" s="51" t="s">
        <v>478</v>
      </c>
      <c r="J12" s="51" t="s">
        <v>479</v>
      </c>
      <c r="K12" s="52" t="s">
        <v>480</v>
      </c>
      <c r="L12" s="51" t="s">
        <v>466</v>
      </c>
      <c r="M12" s="51" t="s">
        <v>477</v>
      </c>
      <c r="N12" s="51" t="s">
        <v>478</v>
      </c>
      <c r="O12" s="51" t="s">
        <v>479</v>
      </c>
      <c r="P12" s="53" t="s">
        <v>481</v>
      </c>
    </row>
    <row r="13" spans="1:16" ht="16.5" thickBot="1">
      <c r="A13" s="117">
        <v>1</v>
      </c>
      <c r="B13" s="118">
        <v>2</v>
      </c>
      <c r="C13" s="118">
        <v>3</v>
      </c>
      <c r="D13" s="118">
        <v>4</v>
      </c>
      <c r="E13" s="118">
        <v>5</v>
      </c>
      <c r="F13" s="118">
        <v>6</v>
      </c>
      <c r="G13" s="118">
        <v>7</v>
      </c>
      <c r="H13" s="118">
        <v>8</v>
      </c>
      <c r="I13" s="118">
        <v>9</v>
      </c>
      <c r="J13" s="118">
        <v>10</v>
      </c>
      <c r="K13" s="118">
        <v>11</v>
      </c>
      <c r="L13" s="118">
        <v>12</v>
      </c>
      <c r="M13" s="118">
        <v>13</v>
      </c>
      <c r="N13" s="118">
        <v>14</v>
      </c>
      <c r="O13" s="118">
        <v>15</v>
      </c>
      <c r="P13" s="119">
        <v>16</v>
      </c>
    </row>
    <row r="14" spans="1:16" ht="15.75" customHeight="1">
      <c r="A14" s="121">
        <v>1</v>
      </c>
      <c r="B14" s="122"/>
      <c r="C14" s="176" t="s">
        <v>298</v>
      </c>
      <c r="D14" s="178"/>
      <c r="E14" s="178"/>
      <c r="F14" s="179"/>
      <c r="G14" s="124"/>
      <c r="H14" s="124"/>
      <c r="I14" s="123"/>
      <c r="J14" s="125"/>
      <c r="K14" s="126"/>
      <c r="L14" s="127"/>
      <c r="M14" s="127"/>
      <c r="N14" s="127"/>
      <c r="O14" s="127"/>
      <c r="P14" s="128"/>
    </row>
    <row r="15" spans="1:16" ht="15.75" customHeight="1">
      <c r="A15" s="28" t="s">
        <v>443</v>
      </c>
      <c r="B15" s="33" t="s">
        <v>819</v>
      </c>
      <c r="C15" s="151" t="s">
        <v>299</v>
      </c>
      <c r="D15" s="149"/>
      <c r="E15" s="150"/>
      <c r="F15" s="115"/>
      <c r="G15" s="115"/>
      <c r="H15" s="115"/>
      <c r="I15" s="115"/>
      <c r="J15" s="115"/>
      <c r="K15" s="115"/>
      <c r="L15" s="115"/>
      <c r="M15" s="115"/>
      <c r="N15" s="115"/>
      <c r="O15" s="115"/>
      <c r="P15" s="138"/>
    </row>
    <row r="16" spans="1:16" ht="15.75" customHeight="1">
      <c r="A16" s="120" t="s">
        <v>884</v>
      </c>
      <c r="B16" s="97" t="s">
        <v>819</v>
      </c>
      <c r="C16" s="189" t="s">
        <v>300</v>
      </c>
      <c r="D16" s="151" t="s">
        <v>487</v>
      </c>
      <c r="E16" s="152">
        <v>2</v>
      </c>
      <c r="F16" s="115"/>
      <c r="G16" s="112"/>
      <c r="H16" s="112"/>
      <c r="I16" s="98"/>
      <c r="J16" s="98"/>
      <c r="K16" s="99"/>
      <c r="L16" s="100"/>
      <c r="M16" s="100"/>
      <c r="N16" s="100"/>
      <c r="O16" s="100"/>
      <c r="P16" s="131"/>
    </row>
    <row r="17" spans="1:16" ht="50.25" customHeight="1">
      <c r="A17" s="120" t="s">
        <v>885</v>
      </c>
      <c r="B17" s="97" t="s">
        <v>819</v>
      </c>
      <c r="C17" s="189" t="s">
        <v>301</v>
      </c>
      <c r="D17" s="151" t="s">
        <v>487</v>
      </c>
      <c r="E17" s="152">
        <v>1</v>
      </c>
      <c r="F17" s="103"/>
      <c r="G17" s="112"/>
      <c r="H17" s="112"/>
      <c r="I17" s="98"/>
      <c r="J17" s="98"/>
      <c r="K17" s="99"/>
      <c r="L17" s="100"/>
      <c r="M17" s="100"/>
      <c r="N17" s="100"/>
      <c r="O17" s="100"/>
      <c r="P17" s="131"/>
    </row>
    <row r="18" spans="1:16" ht="15.75" customHeight="1">
      <c r="A18" s="120" t="s">
        <v>886</v>
      </c>
      <c r="B18" s="97" t="s">
        <v>819</v>
      </c>
      <c r="C18" s="189" t="s">
        <v>302</v>
      </c>
      <c r="D18" s="151" t="s">
        <v>486</v>
      </c>
      <c r="E18" s="152">
        <v>2</v>
      </c>
      <c r="F18" s="103"/>
      <c r="G18" s="112"/>
      <c r="H18" s="112"/>
      <c r="I18" s="98"/>
      <c r="J18" s="98"/>
      <c r="K18" s="99"/>
      <c r="L18" s="100"/>
      <c r="M18" s="100"/>
      <c r="N18" s="100"/>
      <c r="O18" s="100"/>
      <c r="P18" s="131"/>
    </row>
    <row r="19" spans="1:16" ht="15.75" customHeight="1">
      <c r="A19" s="120" t="s">
        <v>887</v>
      </c>
      <c r="B19" s="97" t="s">
        <v>819</v>
      </c>
      <c r="C19" s="189" t="s">
        <v>303</v>
      </c>
      <c r="D19" s="151" t="s">
        <v>486</v>
      </c>
      <c r="E19" s="152">
        <v>2</v>
      </c>
      <c r="F19" s="103"/>
      <c r="G19" s="112"/>
      <c r="H19" s="112"/>
      <c r="I19" s="98"/>
      <c r="J19" s="98"/>
      <c r="K19" s="99"/>
      <c r="L19" s="100"/>
      <c r="M19" s="100"/>
      <c r="N19" s="100"/>
      <c r="O19" s="100"/>
      <c r="P19" s="131"/>
    </row>
    <row r="20" spans="1:16" ht="32.25" customHeight="1">
      <c r="A20" s="120" t="s">
        <v>888</v>
      </c>
      <c r="B20" s="97" t="s">
        <v>819</v>
      </c>
      <c r="C20" s="189" t="s">
        <v>304</v>
      </c>
      <c r="D20" s="151" t="s">
        <v>487</v>
      </c>
      <c r="E20" s="152">
        <v>1</v>
      </c>
      <c r="F20" s="103"/>
      <c r="G20" s="112"/>
      <c r="H20" s="112"/>
      <c r="I20" s="98"/>
      <c r="J20" s="98"/>
      <c r="K20" s="99"/>
      <c r="L20" s="100"/>
      <c r="M20" s="100"/>
      <c r="N20" s="100"/>
      <c r="O20" s="100"/>
      <c r="P20" s="131"/>
    </row>
    <row r="21" spans="1:16" ht="50.25" customHeight="1">
      <c r="A21" s="129" t="s">
        <v>889</v>
      </c>
      <c r="B21" s="33" t="s">
        <v>819</v>
      </c>
      <c r="C21" s="188" t="s">
        <v>305</v>
      </c>
      <c r="D21" s="149" t="s">
        <v>487</v>
      </c>
      <c r="E21" s="150">
        <v>1</v>
      </c>
      <c r="F21" s="57"/>
      <c r="G21" s="115"/>
      <c r="H21" s="115"/>
      <c r="I21" s="31"/>
      <c r="J21" s="31"/>
      <c r="K21" s="32"/>
      <c r="L21" s="34"/>
      <c r="M21" s="34"/>
      <c r="N21" s="34"/>
      <c r="O21" s="34"/>
      <c r="P21" s="130"/>
    </row>
    <row r="22" spans="1:16" ht="31.5" customHeight="1">
      <c r="A22" s="129" t="s">
        <v>444</v>
      </c>
      <c r="B22" s="33" t="s">
        <v>819</v>
      </c>
      <c r="C22" s="151" t="s">
        <v>306</v>
      </c>
      <c r="D22" s="149"/>
      <c r="E22" s="150"/>
      <c r="F22" s="57"/>
      <c r="G22" s="57"/>
      <c r="H22" s="57"/>
      <c r="I22" s="57"/>
      <c r="J22" s="57"/>
      <c r="K22" s="57"/>
      <c r="L22" s="57"/>
      <c r="M22" s="57"/>
      <c r="N22" s="57"/>
      <c r="O22" s="57"/>
      <c r="P22" s="218"/>
    </row>
    <row r="23" spans="1:16" ht="32.25" customHeight="1">
      <c r="A23" s="129" t="s">
        <v>897</v>
      </c>
      <c r="B23" s="33" t="s">
        <v>819</v>
      </c>
      <c r="C23" s="188" t="s">
        <v>307</v>
      </c>
      <c r="D23" s="149" t="s">
        <v>486</v>
      </c>
      <c r="E23" s="150">
        <v>1</v>
      </c>
      <c r="F23" s="57"/>
      <c r="G23" s="115"/>
      <c r="H23" s="115"/>
      <c r="I23" s="31"/>
      <c r="J23" s="31"/>
      <c r="K23" s="32"/>
      <c r="L23" s="34"/>
      <c r="M23" s="34"/>
      <c r="N23" s="34"/>
      <c r="O23" s="34"/>
      <c r="P23" s="130"/>
    </row>
    <row r="24" spans="1:16" ht="15.75" customHeight="1">
      <c r="A24" s="129" t="s">
        <v>898</v>
      </c>
      <c r="B24" s="33" t="s">
        <v>819</v>
      </c>
      <c r="C24" s="188" t="s">
        <v>308</v>
      </c>
      <c r="D24" s="149" t="s">
        <v>486</v>
      </c>
      <c r="E24" s="150">
        <v>1</v>
      </c>
      <c r="F24" s="110"/>
      <c r="G24" s="110"/>
      <c r="H24" s="110"/>
      <c r="I24" s="110"/>
      <c r="J24" s="110"/>
      <c r="K24" s="32"/>
      <c r="L24" s="34"/>
      <c r="M24" s="34"/>
      <c r="N24" s="34"/>
      <c r="O24" s="34"/>
      <c r="P24" s="130"/>
    </row>
    <row r="25" spans="1:16" ht="15.75" customHeight="1">
      <c r="A25" s="129" t="s">
        <v>899</v>
      </c>
      <c r="B25" s="33" t="s">
        <v>819</v>
      </c>
      <c r="C25" s="188" t="s">
        <v>309</v>
      </c>
      <c r="D25" s="149" t="s">
        <v>487</v>
      </c>
      <c r="E25" s="150">
        <v>1</v>
      </c>
      <c r="F25" s="57"/>
      <c r="G25" s="115"/>
      <c r="H25" s="115"/>
      <c r="I25" s="31"/>
      <c r="J25" s="31"/>
      <c r="K25" s="32"/>
      <c r="L25" s="34"/>
      <c r="M25" s="34"/>
      <c r="N25" s="34"/>
      <c r="O25" s="34"/>
      <c r="P25" s="130"/>
    </row>
    <row r="26" spans="1:16" ht="15.75" customHeight="1">
      <c r="A26" s="129" t="s">
        <v>900</v>
      </c>
      <c r="B26" s="33" t="s">
        <v>819</v>
      </c>
      <c r="C26" s="188" t="s">
        <v>324</v>
      </c>
      <c r="D26" s="149" t="s">
        <v>396</v>
      </c>
      <c r="E26" s="150">
        <v>1</v>
      </c>
      <c r="F26" s="57"/>
      <c r="G26" s="115"/>
      <c r="H26" s="115"/>
      <c r="I26" s="31"/>
      <c r="J26" s="31"/>
      <c r="K26" s="32"/>
      <c r="L26" s="34"/>
      <c r="M26" s="34"/>
      <c r="N26" s="34"/>
      <c r="O26" s="34"/>
      <c r="P26" s="130"/>
    </row>
    <row r="27" spans="1:16" ht="15.75" customHeight="1">
      <c r="A27" s="129" t="s">
        <v>901</v>
      </c>
      <c r="B27" s="33" t="s">
        <v>819</v>
      </c>
      <c r="C27" s="188" t="s">
        <v>325</v>
      </c>
      <c r="D27" s="149" t="s">
        <v>486</v>
      </c>
      <c r="E27" s="150">
        <v>1</v>
      </c>
      <c r="F27" s="57"/>
      <c r="G27" s="115"/>
      <c r="H27" s="115"/>
      <c r="I27" s="31"/>
      <c r="J27" s="31"/>
      <c r="K27" s="32"/>
      <c r="L27" s="34"/>
      <c r="M27" s="34"/>
      <c r="N27" s="34"/>
      <c r="O27" s="34"/>
      <c r="P27" s="130"/>
    </row>
    <row r="28" spans="1:16" ht="32.25" customHeight="1">
      <c r="A28" s="129" t="s">
        <v>445</v>
      </c>
      <c r="B28" s="33" t="s">
        <v>819</v>
      </c>
      <c r="C28" s="151" t="s">
        <v>326</v>
      </c>
      <c r="D28" s="149"/>
      <c r="E28" s="150"/>
      <c r="F28" s="57"/>
      <c r="G28" s="57"/>
      <c r="H28" s="57"/>
      <c r="I28" s="57"/>
      <c r="J28" s="57"/>
      <c r="K28" s="57"/>
      <c r="L28" s="57"/>
      <c r="M28" s="57"/>
      <c r="N28" s="57"/>
      <c r="O28" s="57"/>
      <c r="P28" s="218"/>
    </row>
    <row r="29" spans="1:16" ht="33.75" customHeight="1">
      <c r="A29" s="129" t="s">
        <v>906</v>
      </c>
      <c r="B29" s="33" t="s">
        <v>819</v>
      </c>
      <c r="C29" s="188" t="s">
        <v>327</v>
      </c>
      <c r="D29" s="149"/>
      <c r="E29" s="150"/>
      <c r="F29" s="57"/>
      <c r="G29" s="57"/>
      <c r="H29" s="57"/>
      <c r="I29" s="57"/>
      <c r="J29" s="57"/>
      <c r="K29" s="57"/>
      <c r="L29" s="57"/>
      <c r="M29" s="57"/>
      <c r="N29" s="57"/>
      <c r="O29" s="57"/>
      <c r="P29" s="218"/>
    </row>
    <row r="30" spans="1:16" ht="15.75" customHeight="1">
      <c r="A30" s="129" t="s">
        <v>907</v>
      </c>
      <c r="B30" s="33" t="s">
        <v>819</v>
      </c>
      <c r="C30" s="188" t="s">
        <v>328</v>
      </c>
      <c r="D30" s="149" t="s">
        <v>486</v>
      </c>
      <c r="E30" s="150">
        <v>1</v>
      </c>
      <c r="F30" s="110"/>
      <c r="G30" s="110"/>
      <c r="H30" s="110"/>
      <c r="I30" s="110"/>
      <c r="J30" s="110"/>
      <c r="K30" s="32"/>
      <c r="L30" s="34"/>
      <c r="M30" s="34"/>
      <c r="N30" s="34"/>
      <c r="O30" s="34"/>
      <c r="P30" s="130"/>
    </row>
    <row r="31" spans="1:16" ht="15.75" customHeight="1">
      <c r="A31" s="129" t="s">
        <v>908</v>
      </c>
      <c r="B31" s="33" t="s">
        <v>819</v>
      </c>
      <c r="C31" s="188" t="s">
        <v>329</v>
      </c>
      <c r="D31" s="149" t="s">
        <v>486</v>
      </c>
      <c r="E31" s="150">
        <v>1</v>
      </c>
      <c r="F31" s="110"/>
      <c r="G31" s="110"/>
      <c r="H31" s="110"/>
      <c r="I31" s="110"/>
      <c r="J31" s="110"/>
      <c r="K31" s="32"/>
      <c r="L31" s="34"/>
      <c r="M31" s="34"/>
      <c r="N31" s="34"/>
      <c r="O31" s="34"/>
      <c r="P31" s="130"/>
    </row>
    <row r="32" spans="1:16" ht="32.25" customHeight="1">
      <c r="A32" s="129" t="s">
        <v>909</v>
      </c>
      <c r="B32" s="33" t="s">
        <v>819</v>
      </c>
      <c r="C32" s="188" t="s">
        <v>330</v>
      </c>
      <c r="D32" s="149" t="s">
        <v>486</v>
      </c>
      <c r="E32" s="150">
        <v>1</v>
      </c>
      <c r="F32" s="110"/>
      <c r="G32" s="110"/>
      <c r="H32" s="110"/>
      <c r="I32" s="110"/>
      <c r="J32" s="110"/>
      <c r="K32" s="32"/>
      <c r="L32" s="34"/>
      <c r="M32" s="34"/>
      <c r="N32" s="34"/>
      <c r="O32" s="34"/>
      <c r="P32" s="130"/>
    </row>
    <row r="33" spans="1:16" ht="15.75" customHeight="1">
      <c r="A33" s="129" t="s">
        <v>910</v>
      </c>
      <c r="B33" s="33" t="s">
        <v>819</v>
      </c>
      <c r="C33" s="188" t="s">
        <v>331</v>
      </c>
      <c r="D33" s="149" t="s">
        <v>486</v>
      </c>
      <c r="E33" s="150">
        <v>1</v>
      </c>
      <c r="F33" s="110"/>
      <c r="G33" s="110"/>
      <c r="H33" s="110"/>
      <c r="I33" s="110"/>
      <c r="J33" s="110"/>
      <c r="K33" s="32"/>
      <c r="L33" s="34"/>
      <c r="M33" s="34"/>
      <c r="N33" s="34"/>
      <c r="O33" s="34"/>
      <c r="P33" s="130"/>
    </row>
    <row r="34" spans="1:16" ht="15.75" customHeight="1">
      <c r="A34" s="129" t="s">
        <v>911</v>
      </c>
      <c r="B34" s="33" t="s">
        <v>819</v>
      </c>
      <c r="C34" s="188" t="s">
        <v>332</v>
      </c>
      <c r="D34" s="149" t="s">
        <v>486</v>
      </c>
      <c r="E34" s="150">
        <v>2</v>
      </c>
      <c r="F34" s="115"/>
      <c r="G34" s="110"/>
      <c r="H34" s="110"/>
      <c r="I34" s="57"/>
      <c r="J34" s="57"/>
      <c r="K34" s="32"/>
      <c r="L34" s="34"/>
      <c r="M34" s="34"/>
      <c r="N34" s="34"/>
      <c r="O34" s="34"/>
      <c r="P34" s="130"/>
    </row>
    <row r="35" spans="1:16" ht="15.75" customHeight="1">
      <c r="A35" s="129" t="s">
        <v>408</v>
      </c>
      <c r="B35" s="33" t="s">
        <v>819</v>
      </c>
      <c r="C35" s="151" t="s">
        <v>333</v>
      </c>
      <c r="D35" s="149"/>
      <c r="E35" s="150"/>
      <c r="F35" s="57"/>
      <c r="G35" s="57"/>
      <c r="H35" s="57"/>
      <c r="I35" s="57"/>
      <c r="J35" s="57"/>
      <c r="K35" s="57"/>
      <c r="L35" s="57"/>
      <c r="M35" s="57"/>
      <c r="N35" s="57"/>
      <c r="O35" s="57"/>
      <c r="P35" s="218"/>
    </row>
    <row r="36" spans="1:16" ht="15.75" customHeight="1">
      <c r="A36" s="129" t="s">
        <v>916</v>
      </c>
      <c r="B36" s="33" t="s">
        <v>819</v>
      </c>
      <c r="C36" s="188" t="s">
        <v>334</v>
      </c>
      <c r="D36" s="149" t="s">
        <v>487</v>
      </c>
      <c r="E36" s="150">
        <v>1</v>
      </c>
      <c r="F36" s="56"/>
      <c r="G36" s="110"/>
      <c r="H36" s="110"/>
      <c r="I36" s="29"/>
      <c r="J36" s="29"/>
      <c r="K36" s="32"/>
      <c r="L36" s="34"/>
      <c r="M36" s="34"/>
      <c r="N36" s="34"/>
      <c r="O36" s="34"/>
      <c r="P36" s="130"/>
    </row>
    <row r="37" spans="1:16" ht="15.75" customHeight="1">
      <c r="A37" s="129" t="s">
        <v>917</v>
      </c>
      <c r="B37" s="33" t="s">
        <v>819</v>
      </c>
      <c r="C37" s="188" t="s">
        <v>335</v>
      </c>
      <c r="D37" s="149" t="s">
        <v>487</v>
      </c>
      <c r="E37" s="150">
        <v>1</v>
      </c>
      <c r="F37" s="56"/>
      <c r="G37" s="110"/>
      <c r="H37" s="110"/>
      <c r="I37" s="29"/>
      <c r="J37" s="29"/>
      <c r="K37" s="32"/>
      <c r="L37" s="34"/>
      <c r="M37" s="34"/>
      <c r="N37" s="34"/>
      <c r="O37" s="34"/>
      <c r="P37" s="130"/>
    </row>
    <row r="38" spans="1:16" ht="15.75" customHeight="1">
      <c r="A38" s="129" t="s">
        <v>918</v>
      </c>
      <c r="B38" s="33" t="s">
        <v>819</v>
      </c>
      <c r="C38" s="151" t="s">
        <v>336</v>
      </c>
      <c r="D38" s="149"/>
      <c r="E38" s="150"/>
      <c r="F38" s="57"/>
      <c r="G38" s="57"/>
      <c r="H38" s="57"/>
      <c r="I38" s="57"/>
      <c r="J38" s="57"/>
      <c r="K38" s="57"/>
      <c r="L38" s="57"/>
      <c r="M38" s="57"/>
      <c r="N38" s="57"/>
      <c r="O38" s="57"/>
      <c r="P38" s="218"/>
    </row>
    <row r="39" spans="1:16" ht="15.75" customHeight="1">
      <c r="A39" s="129"/>
      <c r="B39" s="33" t="s">
        <v>819</v>
      </c>
      <c r="C39" s="188" t="s">
        <v>337</v>
      </c>
      <c r="D39" s="149" t="s">
        <v>483</v>
      </c>
      <c r="E39" s="150">
        <v>3</v>
      </c>
      <c r="F39" s="31"/>
      <c r="G39" s="110"/>
      <c r="H39" s="110"/>
      <c r="I39" s="57"/>
      <c r="J39" s="56"/>
      <c r="K39" s="32"/>
      <c r="L39" s="34"/>
      <c r="M39" s="34"/>
      <c r="N39" s="34"/>
      <c r="O39" s="34"/>
      <c r="P39" s="130"/>
    </row>
    <row r="40" spans="1:16" ht="15.75" customHeight="1">
      <c r="A40" s="129"/>
      <c r="B40" s="33" t="s">
        <v>819</v>
      </c>
      <c r="C40" s="188" t="s">
        <v>338</v>
      </c>
      <c r="D40" s="149" t="s">
        <v>483</v>
      </c>
      <c r="E40" s="150">
        <v>2</v>
      </c>
      <c r="F40" s="31"/>
      <c r="G40" s="110"/>
      <c r="H40" s="110"/>
      <c r="I40" s="57"/>
      <c r="J40" s="56"/>
      <c r="K40" s="32"/>
      <c r="L40" s="34"/>
      <c r="M40" s="34"/>
      <c r="N40" s="34"/>
      <c r="O40" s="34"/>
      <c r="P40" s="130"/>
    </row>
    <row r="41" spans="1:16" ht="15.75" customHeight="1">
      <c r="A41" s="129" t="s">
        <v>822</v>
      </c>
      <c r="B41" s="33" t="s">
        <v>819</v>
      </c>
      <c r="C41" s="151" t="s">
        <v>339</v>
      </c>
      <c r="D41" s="149"/>
      <c r="E41" s="150"/>
      <c r="F41" s="57"/>
      <c r="G41" s="57"/>
      <c r="H41" s="57"/>
      <c r="I41" s="57"/>
      <c r="J41" s="57"/>
      <c r="K41" s="57"/>
      <c r="L41" s="57"/>
      <c r="M41" s="57"/>
      <c r="N41" s="57"/>
      <c r="O41" s="57"/>
      <c r="P41" s="218"/>
    </row>
    <row r="42" spans="1:16" ht="15.75" customHeight="1">
      <c r="A42" s="129"/>
      <c r="B42" s="33" t="s">
        <v>819</v>
      </c>
      <c r="C42" s="188" t="s">
        <v>340</v>
      </c>
      <c r="D42" s="149" t="s">
        <v>486</v>
      </c>
      <c r="E42" s="150">
        <v>1</v>
      </c>
      <c r="F42" s="31"/>
      <c r="G42" s="110"/>
      <c r="H42" s="110"/>
      <c r="I42" s="57"/>
      <c r="J42" s="56"/>
      <c r="K42" s="32"/>
      <c r="L42" s="34"/>
      <c r="M42" s="34"/>
      <c r="N42" s="34"/>
      <c r="O42" s="34"/>
      <c r="P42" s="130"/>
    </row>
    <row r="43" spans="1:16" ht="15.75" customHeight="1">
      <c r="A43" s="129"/>
      <c r="B43" s="33" t="s">
        <v>819</v>
      </c>
      <c r="C43" s="188" t="s">
        <v>341</v>
      </c>
      <c r="D43" s="149" t="s">
        <v>486</v>
      </c>
      <c r="E43" s="150">
        <v>1</v>
      </c>
      <c r="F43" s="31"/>
      <c r="G43" s="110"/>
      <c r="H43" s="110"/>
      <c r="I43" s="57"/>
      <c r="J43" s="56"/>
      <c r="K43" s="32"/>
      <c r="L43" s="34"/>
      <c r="M43" s="34"/>
      <c r="N43" s="34"/>
      <c r="O43" s="34"/>
      <c r="P43" s="130"/>
    </row>
    <row r="44" spans="1:16" ht="15.75" customHeight="1">
      <c r="A44" s="129" t="s">
        <v>761</v>
      </c>
      <c r="B44" s="33" t="s">
        <v>819</v>
      </c>
      <c r="C44" s="151" t="s">
        <v>342</v>
      </c>
      <c r="D44" s="149"/>
      <c r="E44" s="150"/>
      <c r="F44" s="57"/>
      <c r="G44" s="57"/>
      <c r="H44" s="57"/>
      <c r="I44" s="57"/>
      <c r="J44" s="57"/>
      <c r="K44" s="57"/>
      <c r="L44" s="57"/>
      <c r="M44" s="57"/>
      <c r="N44" s="57"/>
      <c r="O44" s="57"/>
      <c r="P44" s="218"/>
    </row>
    <row r="45" spans="1:16" ht="15.75" customHeight="1">
      <c r="A45" s="129"/>
      <c r="B45" s="33" t="s">
        <v>819</v>
      </c>
      <c r="C45" s="188" t="s">
        <v>343</v>
      </c>
      <c r="D45" s="149" t="s">
        <v>486</v>
      </c>
      <c r="E45" s="150">
        <v>5</v>
      </c>
      <c r="F45" s="31"/>
      <c r="G45" s="115"/>
      <c r="H45" s="115"/>
      <c r="I45" s="31"/>
      <c r="J45" s="31"/>
      <c r="K45" s="32"/>
      <c r="L45" s="34"/>
      <c r="M45" s="34"/>
      <c r="N45" s="34"/>
      <c r="O45" s="34"/>
      <c r="P45" s="130"/>
    </row>
    <row r="46" spans="1:16" ht="15.75" customHeight="1">
      <c r="A46" s="129"/>
      <c r="B46" s="33" t="s">
        <v>819</v>
      </c>
      <c r="C46" s="188" t="s">
        <v>344</v>
      </c>
      <c r="D46" s="149" t="s">
        <v>486</v>
      </c>
      <c r="E46" s="150">
        <v>1</v>
      </c>
      <c r="F46" s="31"/>
      <c r="G46" s="115"/>
      <c r="H46" s="115"/>
      <c r="I46" s="31"/>
      <c r="J46" s="31"/>
      <c r="K46" s="32"/>
      <c r="L46" s="34"/>
      <c r="M46" s="34"/>
      <c r="N46" s="34"/>
      <c r="O46" s="34"/>
      <c r="P46" s="130"/>
    </row>
    <row r="47" spans="1:16" ht="15.75" customHeight="1">
      <c r="A47" s="129" t="s">
        <v>762</v>
      </c>
      <c r="B47" s="33" t="s">
        <v>819</v>
      </c>
      <c r="C47" s="188" t="s">
        <v>345</v>
      </c>
      <c r="D47" s="149" t="s">
        <v>486</v>
      </c>
      <c r="E47" s="150">
        <v>1</v>
      </c>
      <c r="F47" s="115"/>
      <c r="G47" s="115"/>
      <c r="H47" s="115"/>
      <c r="I47" s="115"/>
      <c r="J47" s="115"/>
      <c r="K47" s="32"/>
      <c r="L47" s="34"/>
      <c r="M47" s="34"/>
      <c r="N47" s="34"/>
      <c r="O47" s="34"/>
      <c r="P47" s="130"/>
    </row>
    <row r="48" spans="1:16" ht="15.75" customHeight="1">
      <c r="A48" s="129"/>
      <c r="B48" s="33"/>
      <c r="C48" s="151" t="s">
        <v>346</v>
      </c>
      <c r="D48" s="149"/>
      <c r="E48" s="150"/>
      <c r="F48" s="57"/>
      <c r="G48" s="57"/>
      <c r="H48" s="57"/>
      <c r="I48" s="57"/>
      <c r="J48" s="57"/>
      <c r="K48" s="57"/>
      <c r="L48" s="57"/>
      <c r="M48" s="57"/>
      <c r="N48" s="57"/>
      <c r="O48" s="57"/>
      <c r="P48" s="218"/>
    </row>
    <row r="49" spans="1:16" ht="66.75" customHeight="1">
      <c r="A49" s="129" t="s">
        <v>443</v>
      </c>
      <c r="B49" s="33" t="s">
        <v>819</v>
      </c>
      <c r="C49" s="188" t="s">
        <v>347</v>
      </c>
      <c r="D49" s="149" t="s">
        <v>487</v>
      </c>
      <c r="E49" s="150">
        <v>1</v>
      </c>
      <c r="F49" s="115"/>
      <c r="G49" s="115"/>
      <c r="H49" s="115"/>
      <c r="I49" s="115"/>
      <c r="J49" s="115"/>
      <c r="K49" s="32"/>
      <c r="L49" s="34"/>
      <c r="M49" s="34"/>
      <c r="N49" s="34"/>
      <c r="O49" s="34"/>
      <c r="P49" s="130"/>
    </row>
    <row r="50" spans="1:16" ht="15.75" customHeight="1">
      <c r="A50" s="120" t="s">
        <v>884</v>
      </c>
      <c r="B50" s="97" t="s">
        <v>819</v>
      </c>
      <c r="C50" s="153" t="s">
        <v>348</v>
      </c>
      <c r="D50" s="151" t="s">
        <v>930</v>
      </c>
      <c r="E50" s="152">
        <v>1</v>
      </c>
      <c r="F50" s="103"/>
      <c r="G50" s="103"/>
      <c r="H50" s="103"/>
      <c r="I50" s="98"/>
      <c r="J50" s="98"/>
      <c r="K50" s="99"/>
      <c r="L50" s="100"/>
      <c r="M50" s="100"/>
      <c r="N50" s="100"/>
      <c r="O50" s="100"/>
      <c r="P50" s="131"/>
    </row>
    <row r="51" spans="1:16" ht="32.25" customHeight="1">
      <c r="A51" s="120" t="s">
        <v>885</v>
      </c>
      <c r="B51" s="97" t="s">
        <v>819</v>
      </c>
      <c r="C51" s="153" t="s">
        <v>349</v>
      </c>
      <c r="D51" s="151" t="s">
        <v>930</v>
      </c>
      <c r="E51" s="152">
        <v>1</v>
      </c>
      <c r="F51" s="103"/>
      <c r="G51" s="103"/>
      <c r="H51" s="103"/>
      <c r="I51" s="98"/>
      <c r="J51" s="98"/>
      <c r="K51" s="99"/>
      <c r="L51" s="100"/>
      <c r="M51" s="100"/>
      <c r="N51" s="100"/>
      <c r="O51" s="100"/>
      <c r="P51" s="131"/>
    </row>
    <row r="52" spans="1:16" ht="33" customHeight="1">
      <c r="A52" s="120" t="s">
        <v>886</v>
      </c>
      <c r="B52" s="97" t="s">
        <v>819</v>
      </c>
      <c r="C52" s="153" t="s">
        <v>350</v>
      </c>
      <c r="D52" s="151" t="s">
        <v>930</v>
      </c>
      <c r="E52" s="152">
        <v>1</v>
      </c>
      <c r="F52" s="103"/>
      <c r="G52" s="103"/>
      <c r="H52" s="103"/>
      <c r="I52" s="98"/>
      <c r="J52" s="98"/>
      <c r="K52" s="99"/>
      <c r="L52" s="100"/>
      <c r="M52" s="100"/>
      <c r="N52" s="100"/>
      <c r="O52" s="100"/>
      <c r="P52" s="131"/>
    </row>
    <row r="53" spans="1:16" ht="15.75" customHeight="1">
      <c r="A53" s="129"/>
      <c r="B53" s="33"/>
      <c r="C53" s="151" t="s">
        <v>351</v>
      </c>
      <c r="D53" s="149"/>
      <c r="E53" s="150"/>
      <c r="F53" s="57"/>
      <c r="G53" s="57"/>
      <c r="H53" s="57"/>
      <c r="I53" s="57"/>
      <c r="J53" s="57"/>
      <c r="K53" s="57"/>
      <c r="L53" s="57"/>
      <c r="M53" s="57"/>
      <c r="N53" s="57"/>
      <c r="O53" s="57"/>
      <c r="P53" s="218"/>
    </row>
    <row r="54" spans="1:16" ht="81" customHeight="1">
      <c r="A54" s="129" t="s">
        <v>443</v>
      </c>
      <c r="B54" s="33" t="s">
        <v>819</v>
      </c>
      <c r="C54" s="188" t="s">
        <v>943</v>
      </c>
      <c r="D54" s="149" t="s">
        <v>483</v>
      </c>
      <c r="E54" s="150">
        <v>2.6</v>
      </c>
      <c r="F54" s="110"/>
      <c r="G54" s="110"/>
      <c r="H54" s="110"/>
      <c r="I54" s="110"/>
      <c r="J54" s="110"/>
      <c r="K54" s="32"/>
      <c r="L54" s="34"/>
      <c r="M54" s="34"/>
      <c r="N54" s="34"/>
      <c r="O54" s="34"/>
      <c r="P54" s="130"/>
    </row>
    <row r="55" spans="1:16" ht="51" customHeight="1">
      <c r="A55" s="120" t="s">
        <v>884</v>
      </c>
      <c r="B55" s="97" t="s">
        <v>819</v>
      </c>
      <c r="C55" s="153" t="s">
        <v>944</v>
      </c>
      <c r="D55" s="151" t="s">
        <v>483</v>
      </c>
      <c r="E55" s="152">
        <v>2.6</v>
      </c>
      <c r="F55" s="110"/>
      <c r="G55" s="110"/>
      <c r="H55" s="110"/>
      <c r="I55" s="112"/>
      <c r="J55" s="110"/>
      <c r="K55" s="99"/>
      <c r="L55" s="100"/>
      <c r="M55" s="100"/>
      <c r="N55" s="100"/>
      <c r="O55" s="100"/>
      <c r="P55" s="131"/>
    </row>
    <row r="56" spans="1:16" ht="32.25" customHeight="1">
      <c r="A56" s="120" t="s">
        <v>885</v>
      </c>
      <c r="B56" s="97" t="s">
        <v>819</v>
      </c>
      <c r="C56" s="153" t="s">
        <v>945</v>
      </c>
      <c r="D56" s="151" t="s">
        <v>485</v>
      </c>
      <c r="E56" s="152">
        <v>2.18</v>
      </c>
      <c r="F56" s="112"/>
      <c r="G56" s="112"/>
      <c r="H56" s="112"/>
      <c r="I56" s="112"/>
      <c r="J56" s="112"/>
      <c r="K56" s="99"/>
      <c r="L56" s="100"/>
      <c r="M56" s="100"/>
      <c r="N56" s="100"/>
      <c r="O56" s="100"/>
      <c r="P56" s="131"/>
    </row>
    <row r="57" spans="1:16" ht="81" customHeight="1">
      <c r="A57" s="129" t="s">
        <v>444</v>
      </c>
      <c r="B57" s="33" t="s">
        <v>819</v>
      </c>
      <c r="C57" s="188" t="s">
        <v>946</v>
      </c>
      <c r="D57" s="149" t="s">
        <v>483</v>
      </c>
      <c r="E57" s="150">
        <v>2</v>
      </c>
      <c r="F57" s="110"/>
      <c r="G57" s="110"/>
      <c r="H57" s="110"/>
      <c r="I57" s="110"/>
      <c r="J57" s="110"/>
      <c r="K57" s="32"/>
      <c r="L57" s="34"/>
      <c r="M57" s="34"/>
      <c r="N57" s="34"/>
      <c r="O57" s="34"/>
      <c r="P57" s="130"/>
    </row>
    <row r="58" spans="1:16" ht="46.5" customHeight="1">
      <c r="A58" s="120" t="s">
        <v>897</v>
      </c>
      <c r="B58" s="97" t="s">
        <v>819</v>
      </c>
      <c r="C58" s="153" t="s">
        <v>947</v>
      </c>
      <c r="D58" s="151" t="s">
        <v>483</v>
      </c>
      <c r="E58" s="152">
        <v>2</v>
      </c>
      <c r="F58" s="112"/>
      <c r="G58" s="112"/>
      <c r="H58" s="112"/>
      <c r="I58" s="112"/>
      <c r="J58" s="112"/>
      <c r="K58" s="99"/>
      <c r="L58" s="100"/>
      <c r="M58" s="100"/>
      <c r="N58" s="100"/>
      <c r="O58" s="100"/>
      <c r="P58" s="131"/>
    </row>
    <row r="59" spans="1:16" ht="32.25" customHeight="1">
      <c r="A59" s="120" t="s">
        <v>898</v>
      </c>
      <c r="B59" s="97" t="s">
        <v>819</v>
      </c>
      <c r="C59" s="153" t="s">
        <v>945</v>
      </c>
      <c r="D59" s="151" t="s">
        <v>485</v>
      </c>
      <c r="E59" s="152">
        <v>1.83</v>
      </c>
      <c r="F59" s="112"/>
      <c r="G59" s="112"/>
      <c r="H59" s="112"/>
      <c r="I59" s="112"/>
      <c r="J59" s="112"/>
      <c r="K59" s="99"/>
      <c r="L59" s="100"/>
      <c r="M59" s="100"/>
      <c r="N59" s="100"/>
      <c r="O59" s="100"/>
      <c r="P59" s="131"/>
    </row>
    <row r="60" spans="1:16" ht="32.25" customHeight="1">
      <c r="A60" s="129" t="s">
        <v>445</v>
      </c>
      <c r="B60" s="33" t="s">
        <v>819</v>
      </c>
      <c r="C60" s="188" t="s">
        <v>948</v>
      </c>
      <c r="D60" s="149" t="s">
        <v>486</v>
      </c>
      <c r="E60" s="150">
        <v>1</v>
      </c>
      <c r="F60" s="110"/>
      <c r="G60" s="110"/>
      <c r="H60" s="110"/>
      <c r="I60" s="110"/>
      <c r="J60" s="110"/>
      <c r="K60" s="32"/>
      <c r="L60" s="34"/>
      <c r="M60" s="34"/>
      <c r="N60" s="34"/>
      <c r="O60" s="34"/>
      <c r="P60" s="130"/>
    </row>
    <row r="61" spans="1:16" ht="32.25" customHeight="1">
      <c r="A61" s="129" t="s">
        <v>408</v>
      </c>
      <c r="B61" s="33" t="s">
        <v>819</v>
      </c>
      <c r="C61" s="188" t="s">
        <v>352</v>
      </c>
      <c r="D61" s="149" t="s">
        <v>486</v>
      </c>
      <c r="E61" s="150">
        <v>1</v>
      </c>
      <c r="F61" s="110"/>
      <c r="G61" s="110"/>
      <c r="H61" s="110"/>
      <c r="I61" s="110"/>
      <c r="J61" s="110"/>
      <c r="K61" s="32"/>
      <c r="L61" s="34"/>
      <c r="M61" s="34"/>
      <c r="N61" s="34"/>
      <c r="O61" s="34"/>
      <c r="P61" s="130"/>
    </row>
    <row r="62" spans="1:16" ht="48.75" customHeight="1">
      <c r="A62" s="28" t="s">
        <v>409</v>
      </c>
      <c r="B62" s="33" t="s">
        <v>819</v>
      </c>
      <c r="C62" s="188" t="s">
        <v>353</v>
      </c>
      <c r="D62" s="149" t="s">
        <v>483</v>
      </c>
      <c r="E62" s="150">
        <v>4.6</v>
      </c>
      <c r="F62" s="110"/>
      <c r="G62" s="110"/>
      <c r="H62" s="110"/>
      <c r="I62" s="110"/>
      <c r="J62" s="110"/>
      <c r="K62" s="32"/>
      <c r="L62" s="34"/>
      <c r="M62" s="34"/>
      <c r="N62" s="34"/>
      <c r="O62" s="34"/>
      <c r="P62" s="130"/>
    </row>
    <row r="63" spans="1:16" ht="32.25" customHeight="1">
      <c r="A63" s="129" t="s">
        <v>410</v>
      </c>
      <c r="B63" s="33" t="s">
        <v>819</v>
      </c>
      <c r="C63" s="188" t="s">
        <v>310</v>
      </c>
      <c r="D63" s="149" t="s">
        <v>485</v>
      </c>
      <c r="E63" s="150">
        <v>11</v>
      </c>
      <c r="F63" s="110"/>
      <c r="G63" s="110"/>
      <c r="H63" s="110"/>
      <c r="I63" s="110"/>
      <c r="J63" s="110"/>
      <c r="K63" s="32"/>
      <c r="L63" s="34"/>
      <c r="M63" s="34"/>
      <c r="N63" s="34"/>
      <c r="O63" s="34"/>
      <c r="P63" s="130"/>
    </row>
    <row r="64" spans="1:16" ht="32.25" customHeight="1">
      <c r="A64" s="28" t="s">
        <v>411</v>
      </c>
      <c r="B64" s="33" t="s">
        <v>819</v>
      </c>
      <c r="C64" s="188" t="s">
        <v>758</v>
      </c>
      <c r="D64" s="149" t="s">
        <v>483</v>
      </c>
      <c r="E64" s="150">
        <v>11.2</v>
      </c>
      <c r="F64" s="110"/>
      <c r="G64" s="110"/>
      <c r="H64" s="110"/>
      <c r="I64" s="110"/>
      <c r="J64" s="110"/>
      <c r="K64" s="32"/>
      <c r="L64" s="34"/>
      <c r="M64" s="34"/>
      <c r="N64" s="34"/>
      <c r="O64" s="34"/>
      <c r="P64" s="130"/>
    </row>
    <row r="65" spans="1:16" ht="15.75" customHeight="1">
      <c r="A65" s="129" t="s">
        <v>412</v>
      </c>
      <c r="B65" s="33" t="s">
        <v>819</v>
      </c>
      <c r="C65" s="188" t="s">
        <v>311</v>
      </c>
      <c r="D65" s="149" t="s">
        <v>483</v>
      </c>
      <c r="E65" s="150">
        <v>11.2</v>
      </c>
      <c r="F65" s="115"/>
      <c r="G65" s="115"/>
      <c r="H65" s="115"/>
      <c r="I65" s="57"/>
      <c r="J65" s="57"/>
      <c r="K65" s="32"/>
      <c r="L65" s="34"/>
      <c r="M65" s="34"/>
      <c r="N65" s="34"/>
      <c r="O65" s="34"/>
      <c r="P65" s="130"/>
    </row>
    <row r="66" spans="1:16" ht="15.75" customHeight="1">
      <c r="A66" s="28" t="s">
        <v>413</v>
      </c>
      <c r="B66" s="33" t="s">
        <v>819</v>
      </c>
      <c r="C66" s="188" t="s">
        <v>940</v>
      </c>
      <c r="D66" s="149" t="s">
        <v>483</v>
      </c>
      <c r="E66" s="150">
        <v>11.2</v>
      </c>
      <c r="F66" s="115"/>
      <c r="G66" s="110"/>
      <c r="H66" s="110"/>
      <c r="I66" s="57"/>
      <c r="J66" s="57"/>
      <c r="K66" s="32"/>
      <c r="L66" s="34"/>
      <c r="M66" s="34"/>
      <c r="N66" s="34"/>
      <c r="O66" s="34"/>
      <c r="P66" s="130"/>
    </row>
    <row r="67" spans="1:16" ht="32.25" customHeight="1">
      <c r="A67" s="129" t="s">
        <v>414</v>
      </c>
      <c r="B67" s="33" t="s">
        <v>819</v>
      </c>
      <c r="C67" s="188" t="s">
        <v>936</v>
      </c>
      <c r="D67" s="149" t="s">
        <v>487</v>
      </c>
      <c r="E67" s="150">
        <v>1</v>
      </c>
      <c r="F67" s="115"/>
      <c r="G67" s="115"/>
      <c r="H67" s="115"/>
      <c r="I67" s="115"/>
      <c r="J67" s="115"/>
      <c r="K67" s="32"/>
      <c r="L67" s="34"/>
      <c r="M67" s="34"/>
      <c r="N67" s="34"/>
      <c r="O67" s="34"/>
      <c r="P67" s="130"/>
    </row>
    <row r="68" spans="1:16" ht="15.75" customHeight="1">
      <c r="A68" s="129"/>
      <c r="B68" s="33"/>
      <c r="C68" s="151" t="s">
        <v>312</v>
      </c>
      <c r="D68" s="149"/>
      <c r="E68" s="150"/>
      <c r="F68" s="115"/>
      <c r="G68" s="115"/>
      <c r="H68" s="115"/>
      <c r="I68" s="115"/>
      <c r="J68" s="115"/>
      <c r="K68" s="115"/>
      <c r="L68" s="115"/>
      <c r="M68" s="115"/>
      <c r="N68" s="115"/>
      <c r="O68" s="115"/>
      <c r="P68" s="138"/>
    </row>
    <row r="69" spans="1:16" ht="99" customHeight="1">
      <c r="A69" s="28" t="s">
        <v>443</v>
      </c>
      <c r="B69" s="33" t="s">
        <v>819</v>
      </c>
      <c r="C69" s="188" t="s">
        <v>313</v>
      </c>
      <c r="D69" s="149" t="s">
        <v>487</v>
      </c>
      <c r="E69" s="150">
        <v>1</v>
      </c>
      <c r="F69" s="110"/>
      <c r="G69" s="110"/>
      <c r="H69" s="110"/>
      <c r="I69" s="110"/>
      <c r="J69" s="110"/>
      <c r="K69" s="32"/>
      <c r="L69" s="34"/>
      <c r="M69" s="34"/>
      <c r="N69" s="34"/>
      <c r="O69" s="34"/>
      <c r="P69" s="130"/>
    </row>
    <row r="70" spans="1:16" ht="15.75" customHeight="1">
      <c r="A70" s="120" t="s">
        <v>884</v>
      </c>
      <c r="B70" s="97" t="s">
        <v>819</v>
      </c>
      <c r="C70" s="153" t="s">
        <v>314</v>
      </c>
      <c r="D70" s="151" t="s">
        <v>485</v>
      </c>
      <c r="E70" s="152">
        <v>0.56</v>
      </c>
      <c r="F70" s="112"/>
      <c r="G70" s="112"/>
      <c r="H70" s="112"/>
      <c r="I70" s="112"/>
      <c r="J70" s="112"/>
      <c r="K70" s="99"/>
      <c r="L70" s="100"/>
      <c r="M70" s="100"/>
      <c r="N70" s="100"/>
      <c r="O70" s="100"/>
      <c r="P70" s="131"/>
    </row>
    <row r="71" spans="1:16" ht="33" customHeight="1">
      <c r="A71" s="28" t="s">
        <v>885</v>
      </c>
      <c r="B71" s="33" t="s">
        <v>819</v>
      </c>
      <c r="C71" s="188" t="s">
        <v>315</v>
      </c>
      <c r="D71" s="149" t="s">
        <v>484</v>
      </c>
      <c r="E71" s="150">
        <v>1</v>
      </c>
      <c r="F71" s="31"/>
      <c r="G71" s="110"/>
      <c r="H71" s="110"/>
      <c r="I71" s="32"/>
      <c r="J71" s="56"/>
      <c r="K71" s="32"/>
      <c r="L71" s="34"/>
      <c r="M71" s="34"/>
      <c r="N71" s="34"/>
      <c r="O71" s="34"/>
      <c r="P71" s="130"/>
    </row>
    <row r="72" spans="1:16" ht="32.25" customHeight="1">
      <c r="A72" s="28" t="s">
        <v>886</v>
      </c>
      <c r="B72" s="33" t="s">
        <v>819</v>
      </c>
      <c r="C72" s="188" t="s">
        <v>316</v>
      </c>
      <c r="D72" s="149" t="s">
        <v>484</v>
      </c>
      <c r="E72" s="150">
        <v>1</v>
      </c>
      <c r="F72" s="31"/>
      <c r="G72" s="110"/>
      <c r="H72" s="110"/>
      <c r="I72" s="31"/>
      <c r="J72" s="56"/>
      <c r="K72" s="32"/>
      <c r="L72" s="34"/>
      <c r="M72" s="34"/>
      <c r="N72" s="34"/>
      <c r="O72" s="34"/>
      <c r="P72" s="130"/>
    </row>
    <row r="73" spans="1:16" ht="48.75" customHeight="1">
      <c r="A73" s="28" t="s">
        <v>887</v>
      </c>
      <c r="B73" s="33" t="s">
        <v>819</v>
      </c>
      <c r="C73" s="188" t="s">
        <v>317</v>
      </c>
      <c r="D73" s="149" t="s">
        <v>483</v>
      </c>
      <c r="E73" s="150">
        <v>1</v>
      </c>
      <c r="F73" s="110"/>
      <c r="G73" s="110"/>
      <c r="H73" s="110"/>
      <c r="I73" s="110"/>
      <c r="J73" s="110"/>
      <c r="K73" s="32"/>
      <c r="L73" s="34"/>
      <c r="M73" s="34"/>
      <c r="N73" s="34"/>
      <c r="O73" s="34"/>
      <c r="P73" s="130"/>
    </row>
    <row r="74" spans="1:16" ht="47.25" customHeight="1">
      <c r="A74" s="28" t="s">
        <v>888</v>
      </c>
      <c r="B74" s="33" t="s">
        <v>819</v>
      </c>
      <c r="C74" s="188" t="s">
        <v>318</v>
      </c>
      <c r="D74" s="149" t="s">
        <v>483</v>
      </c>
      <c r="E74" s="150">
        <v>1</v>
      </c>
      <c r="F74" s="110"/>
      <c r="G74" s="110"/>
      <c r="H74" s="110"/>
      <c r="I74" s="110"/>
      <c r="J74" s="110"/>
      <c r="K74" s="32"/>
      <c r="L74" s="34"/>
      <c r="M74" s="34"/>
      <c r="N74" s="34"/>
      <c r="O74" s="34"/>
      <c r="P74" s="130"/>
    </row>
    <row r="75" spans="1:16" ht="32.25" customHeight="1">
      <c r="A75" s="28" t="s">
        <v>889</v>
      </c>
      <c r="B75" s="33" t="s">
        <v>819</v>
      </c>
      <c r="C75" s="188" t="s">
        <v>354</v>
      </c>
      <c r="D75" s="149" t="s">
        <v>484</v>
      </c>
      <c r="E75" s="150">
        <v>1</v>
      </c>
      <c r="F75" s="110"/>
      <c r="G75" s="110"/>
      <c r="H75" s="110"/>
      <c r="I75" s="110"/>
      <c r="J75" s="110"/>
      <c r="K75" s="32"/>
      <c r="L75" s="34"/>
      <c r="M75" s="34"/>
      <c r="N75" s="34"/>
      <c r="O75" s="34"/>
      <c r="P75" s="130"/>
    </row>
    <row r="76" spans="1:16" ht="32.25" customHeight="1">
      <c r="A76" s="28" t="s">
        <v>890</v>
      </c>
      <c r="B76" s="33" t="s">
        <v>819</v>
      </c>
      <c r="C76" s="188" t="s">
        <v>355</v>
      </c>
      <c r="D76" s="149" t="s">
        <v>484</v>
      </c>
      <c r="E76" s="150">
        <v>1</v>
      </c>
      <c r="F76" s="110"/>
      <c r="G76" s="110"/>
      <c r="H76" s="110"/>
      <c r="I76" s="110"/>
      <c r="J76" s="110"/>
      <c r="K76" s="32"/>
      <c r="L76" s="34"/>
      <c r="M76" s="34"/>
      <c r="N76" s="34"/>
      <c r="O76" s="34"/>
      <c r="P76" s="130"/>
    </row>
    <row r="77" spans="1:16" ht="32.25" customHeight="1">
      <c r="A77" s="28" t="s">
        <v>891</v>
      </c>
      <c r="B77" s="33" t="s">
        <v>819</v>
      </c>
      <c r="C77" s="188" t="s">
        <v>319</v>
      </c>
      <c r="D77" s="149" t="s">
        <v>485</v>
      </c>
      <c r="E77" s="150">
        <v>2</v>
      </c>
      <c r="F77" s="110"/>
      <c r="G77" s="110"/>
      <c r="H77" s="110"/>
      <c r="I77" s="110"/>
      <c r="J77" s="110"/>
      <c r="K77" s="32"/>
      <c r="L77" s="34"/>
      <c r="M77" s="34"/>
      <c r="N77" s="34"/>
      <c r="O77" s="34"/>
      <c r="P77" s="130"/>
    </row>
    <row r="78" spans="1:16" ht="15.75" customHeight="1">
      <c r="A78" s="28" t="s">
        <v>892</v>
      </c>
      <c r="B78" s="33" t="s">
        <v>819</v>
      </c>
      <c r="C78" s="188" t="s">
        <v>320</v>
      </c>
      <c r="D78" s="149" t="s">
        <v>483</v>
      </c>
      <c r="E78" s="150">
        <v>6</v>
      </c>
      <c r="F78" s="115"/>
      <c r="G78" s="115"/>
      <c r="H78" s="115"/>
      <c r="I78" s="29"/>
      <c r="J78" s="115"/>
      <c r="K78" s="32"/>
      <c r="L78" s="34"/>
      <c r="M78" s="34"/>
      <c r="N78" s="34"/>
      <c r="O78" s="34"/>
      <c r="P78" s="130"/>
    </row>
    <row r="79" spans="1:16" ht="32.25" customHeight="1">
      <c r="A79" s="28" t="s">
        <v>893</v>
      </c>
      <c r="B79" s="33" t="s">
        <v>819</v>
      </c>
      <c r="C79" s="188" t="s">
        <v>695</v>
      </c>
      <c r="D79" s="149" t="s">
        <v>485</v>
      </c>
      <c r="E79" s="150">
        <v>0</v>
      </c>
      <c r="F79" s="115"/>
      <c r="G79" s="115"/>
      <c r="H79" s="115"/>
      <c r="I79" s="29"/>
      <c r="J79" s="115"/>
      <c r="K79" s="32"/>
      <c r="L79" s="34"/>
      <c r="M79" s="34"/>
      <c r="N79" s="34"/>
      <c r="O79" s="34"/>
      <c r="P79" s="130"/>
    </row>
    <row r="80" spans="1:16" ht="15.75" customHeight="1">
      <c r="A80" s="28" t="s">
        <v>894</v>
      </c>
      <c r="B80" s="33" t="s">
        <v>819</v>
      </c>
      <c r="C80" s="188" t="s">
        <v>696</v>
      </c>
      <c r="D80" s="149" t="s">
        <v>484</v>
      </c>
      <c r="E80" s="150">
        <v>12</v>
      </c>
      <c r="F80" s="115"/>
      <c r="G80" s="115"/>
      <c r="H80" s="115"/>
      <c r="I80" s="56"/>
      <c r="J80" s="115"/>
      <c r="K80" s="32"/>
      <c r="L80" s="34"/>
      <c r="M80" s="34"/>
      <c r="N80" s="34"/>
      <c r="O80" s="34"/>
      <c r="P80" s="130"/>
    </row>
    <row r="81" spans="1:16" ht="15.75" customHeight="1">
      <c r="A81" s="28" t="s">
        <v>895</v>
      </c>
      <c r="B81" s="33" t="s">
        <v>819</v>
      </c>
      <c r="C81" s="188" t="s">
        <v>697</v>
      </c>
      <c r="D81" s="149" t="s">
        <v>487</v>
      </c>
      <c r="E81" s="150">
        <v>1</v>
      </c>
      <c r="F81" s="115"/>
      <c r="G81" s="115"/>
      <c r="H81" s="115"/>
      <c r="I81" s="29"/>
      <c r="J81" s="115"/>
      <c r="K81" s="32"/>
      <c r="L81" s="34"/>
      <c r="M81" s="34"/>
      <c r="N81" s="34"/>
      <c r="O81" s="34"/>
      <c r="P81" s="130"/>
    </row>
    <row r="82" spans="1:16" ht="15.75" customHeight="1">
      <c r="A82" s="28"/>
      <c r="B82" s="33"/>
      <c r="C82" s="151" t="s">
        <v>356</v>
      </c>
      <c r="D82" s="149"/>
      <c r="E82" s="150"/>
      <c r="F82" s="31"/>
      <c r="G82" s="31"/>
      <c r="H82" s="31"/>
      <c r="I82" s="31"/>
      <c r="J82" s="31"/>
      <c r="K82" s="31"/>
      <c r="L82" s="31"/>
      <c r="M82" s="31"/>
      <c r="N82" s="31"/>
      <c r="O82" s="31"/>
      <c r="P82" s="174"/>
    </row>
    <row r="83" spans="1:16" ht="50.25" customHeight="1">
      <c r="A83" s="28" t="s">
        <v>443</v>
      </c>
      <c r="B83" s="33" t="s">
        <v>819</v>
      </c>
      <c r="C83" s="188" t="s">
        <v>357</v>
      </c>
      <c r="D83" s="149" t="s">
        <v>487</v>
      </c>
      <c r="E83" s="150">
        <v>1</v>
      </c>
      <c r="F83" s="110"/>
      <c r="G83" s="110"/>
      <c r="H83" s="110"/>
      <c r="I83" s="110"/>
      <c r="J83" s="110"/>
      <c r="K83" s="32"/>
      <c r="L83" s="34"/>
      <c r="M83" s="34"/>
      <c r="N83" s="34"/>
      <c r="O83" s="34"/>
      <c r="P83" s="130"/>
    </row>
    <row r="84" spans="1:16" ht="32.25" customHeight="1">
      <c r="A84" s="96" t="s">
        <v>884</v>
      </c>
      <c r="B84" s="97" t="s">
        <v>819</v>
      </c>
      <c r="C84" s="153" t="s">
        <v>319</v>
      </c>
      <c r="D84" s="151" t="s">
        <v>485</v>
      </c>
      <c r="E84" s="152">
        <v>1.5</v>
      </c>
      <c r="F84" s="110"/>
      <c r="G84" s="110"/>
      <c r="H84" s="111"/>
      <c r="I84" s="111"/>
      <c r="J84" s="111"/>
      <c r="K84" s="99"/>
      <c r="L84" s="100"/>
      <c r="M84" s="100"/>
      <c r="N84" s="100"/>
      <c r="O84" s="100"/>
      <c r="P84" s="131"/>
    </row>
    <row r="85" spans="1:16" ht="15.75" customHeight="1">
      <c r="A85" s="96" t="s">
        <v>885</v>
      </c>
      <c r="B85" s="97" t="s">
        <v>819</v>
      </c>
      <c r="C85" s="153" t="s">
        <v>698</v>
      </c>
      <c r="D85" s="151" t="s">
        <v>485</v>
      </c>
      <c r="E85" s="152">
        <v>0.4</v>
      </c>
      <c r="F85" s="112"/>
      <c r="G85" s="112"/>
      <c r="H85" s="111"/>
      <c r="I85" s="112"/>
      <c r="J85" s="111"/>
      <c r="K85" s="99"/>
      <c r="L85" s="100"/>
      <c r="M85" s="100"/>
      <c r="N85" s="100"/>
      <c r="O85" s="100"/>
      <c r="P85" s="131"/>
    </row>
    <row r="86" spans="1:16" ht="15.75" customHeight="1">
      <c r="A86" s="96" t="s">
        <v>886</v>
      </c>
      <c r="B86" s="97" t="s">
        <v>819</v>
      </c>
      <c r="C86" s="153" t="s">
        <v>699</v>
      </c>
      <c r="D86" s="151" t="s">
        <v>485</v>
      </c>
      <c r="E86" s="152">
        <v>0.5</v>
      </c>
      <c r="F86" s="112"/>
      <c r="G86" s="112"/>
      <c r="H86" s="111"/>
      <c r="I86" s="99"/>
      <c r="J86" s="111"/>
      <c r="K86" s="99"/>
      <c r="L86" s="100"/>
      <c r="M86" s="100"/>
      <c r="N86" s="100"/>
      <c r="O86" s="100"/>
      <c r="P86" s="131"/>
    </row>
    <row r="87" spans="1:16" ht="15.75" customHeight="1">
      <c r="A87" s="96" t="s">
        <v>887</v>
      </c>
      <c r="B87" s="97" t="s">
        <v>819</v>
      </c>
      <c r="C87" s="153" t="s">
        <v>700</v>
      </c>
      <c r="D87" s="151" t="s">
        <v>485</v>
      </c>
      <c r="E87" s="152">
        <v>0.4</v>
      </c>
      <c r="F87" s="112"/>
      <c r="G87" s="112"/>
      <c r="H87" s="111"/>
      <c r="I87" s="103"/>
      <c r="J87" s="111"/>
      <c r="K87" s="99"/>
      <c r="L87" s="100"/>
      <c r="M87" s="100"/>
      <c r="N87" s="100"/>
      <c r="O87" s="100"/>
      <c r="P87" s="131"/>
    </row>
    <row r="88" spans="1:16" ht="32.25" customHeight="1">
      <c r="A88" s="28" t="s">
        <v>888</v>
      </c>
      <c r="B88" s="33" t="s">
        <v>819</v>
      </c>
      <c r="C88" s="188" t="s">
        <v>358</v>
      </c>
      <c r="D88" s="149" t="s">
        <v>484</v>
      </c>
      <c r="E88" s="150">
        <v>3</v>
      </c>
      <c r="F88" s="110"/>
      <c r="G88" s="110"/>
      <c r="H88" s="110"/>
      <c r="I88" s="110"/>
      <c r="J88" s="110"/>
      <c r="K88" s="32"/>
      <c r="L88" s="34"/>
      <c r="M88" s="34"/>
      <c r="N88" s="34"/>
      <c r="O88" s="34"/>
      <c r="P88" s="130"/>
    </row>
    <row r="89" spans="1:16" ht="32.25" customHeight="1">
      <c r="A89" s="28" t="s">
        <v>889</v>
      </c>
      <c r="B89" s="33" t="s">
        <v>819</v>
      </c>
      <c r="C89" s="188" t="s">
        <v>355</v>
      </c>
      <c r="D89" s="149" t="s">
        <v>484</v>
      </c>
      <c r="E89" s="150">
        <v>1</v>
      </c>
      <c r="F89" s="110"/>
      <c r="G89" s="110"/>
      <c r="H89" s="110"/>
      <c r="I89" s="110"/>
      <c r="J89" s="110"/>
      <c r="K89" s="32"/>
      <c r="L89" s="34"/>
      <c r="M89" s="34"/>
      <c r="N89" s="34"/>
      <c r="O89" s="34"/>
      <c r="P89" s="130"/>
    </row>
    <row r="90" spans="1:16" ht="15.75" customHeight="1">
      <c r="A90" s="129" t="s">
        <v>890</v>
      </c>
      <c r="B90" s="33" t="s">
        <v>819</v>
      </c>
      <c r="C90" s="188" t="s">
        <v>701</v>
      </c>
      <c r="D90" s="149" t="s">
        <v>937</v>
      </c>
      <c r="E90" s="150">
        <v>7</v>
      </c>
      <c r="F90" s="115"/>
      <c r="G90" s="115"/>
      <c r="H90" s="115"/>
      <c r="I90" s="57"/>
      <c r="J90" s="57"/>
      <c r="K90" s="32"/>
      <c r="L90" s="34"/>
      <c r="M90" s="34"/>
      <c r="N90" s="34"/>
      <c r="O90" s="34"/>
      <c r="P90" s="130"/>
    </row>
    <row r="91" spans="1:16" ht="15.75" customHeight="1">
      <c r="A91" s="28"/>
      <c r="B91" s="33"/>
      <c r="C91" s="151" t="s">
        <v>359</v>
      </c>
      <c r="D91" s="149"/>
      <c r="E91" s="150"/>
      <c r="F91" s="115"/>
      <c r="G91" s="115"/>
      <c r="H91" s="115"/>
      <c r="I91" s="115"/>
      <c r="J91" s="115"/>
      <c r="K91" s="115"/>
      <c r="L91" s="115"/>
      <c r="M91" s="115"/>
      <c r="N91" s="115"/>
      <c r="O91" s="115"/>
      <c r="P91" s="138"/>
    </row>
    <row r="92" spans="1:16" ht="48.75" customHeight="1">
      <c r="A92" s="129" t="s">
        <v>443</v>
      </c>
      <c r="B92" s="35" t="s">
        <v>821</v>
      </c>
      <c r="C92" s="188" t="s">
        <v>360</v>
      </c>
      <c r="D92" s="149" t="s">
        <v>485</v>
      </c>
      <c r="E92" s="150">
        <v>7</v>
      </c>
      <c r="F92" s="115"/>
      <c r="G92" s="110"/>
      <c r="H92" s="110"/>
      <c r="I92" s="211"/>
      <c r="J92" s="57"/>
      <c r="K92" s="32"/>
      <c r="L92" s="34"/>
      <c r="M92" s="34"/>
      <c r="N92" s="34"/>
      <c r="O92" s="34"/>
      <c r="P92" s="130"/>
    </row>
    <row r="93" spans="1:16" ht="15.75" customHeight="1">
      <c r="A93" s="28" t="s">
        <v>444</v>
      </c>
      <c r="B93" s="35" t="s">
        <v>821</v>
      </c>
      <c r="C93" s="188" t="s">
        <v>995</v>
      </c>
      <c r="D93" s="149" t="s">
        <v>937</v>
      </c>
      <c r="E93" s="150">
        <v>8</v>
      </c>
      <c r="F93" s="58"/>
      <c r="G93" s="115"/>
      <c r="H93" s="115"/>
      <c r="I93" s="57"/>
      <c r="J93" s="57"/>
      <c r="K93" s="32"/>
      <c r="L93" s="34"/>
      <c r="M93" s="34"/>
      <c r="N93" s="34"/>
      <c r="O93" s="34"/>
      <c r="P93" s="130"/>
    </row>
    <row r="94" spans="1:16" ht="15.75" customHeight="1">
      <c r="A94" s="120" t="s">
        <v>897</v>
      </c>
      <c r="B94" s="135" t="s">
        <v>821</v>
      </c>
      <c r="C94" s="153" t="s">
        <v>361</v>
      </c>
      <c r="D94" s="151" t="s">
        <v>485</v>
      </c>
      <c r="E94" s="152">
        <v>0.8</v>
      </c>
      <c r="F94" s="102"/>
      <c r="G94" s="98"/>
      <c r="H94" s="98"/>
      <c r="I94" s="102"/>
      <c r="J94" s="216"/>
      <c r="K94" s="99"/>
      <c r="L94" s="100"/>
      <c r="M94" s="100"/>
      <c r="N94" s="100"/>
      <c r="O94" s="100"/>
      <c r="P94" s="131"/>
    </row>
    <row r="95" spans="1:16" ht="49.5" customHeight="1">
      <c r="A95" s="120" t="s">
        <v>898</v>
      </c>
      <c r="B95" s="135" t="s">
        <v>821</v>
      </c>
      <c r="C95" s="153" t="s">
        <v>362</v>
      </c>
      <c r="D95" s="151" t="s">
        <v>938</v>
      </c>
      <c r="E95" s="152">
        <v>0.24</v>
      </c>
      <c r="F95" s="102"/>
      <c r="G95" s="98"/>
      <c r="H95" s="98"/>
      <c r="I95" s="101"/>
      <c r="J95" s="216"/>
      <c r="K95" s="99"/>
      <c r="L95" s="100"/>
      <c r="M95" s="100"/>
      <c r="N95" s="100"/>
      <c r="O95" s="100"/>
      <c r="P95" s="131"/>
    </row>
    <row r="96" spans="1:16" ht="15.75" customHeight="1">
      <c r="A96" s="145"/>
      <c r="B96" s="144"/>
      <c r="C96" s="181" t="s">
        <v>702</v>
      </c>
      <c r="D96" s="136"/>
      <c r="E96" s="134"/>
      <c r="F96" s="132"/>
      <c r="G96" s="132"/>
      <c r="H96" s="132"/>
      <c r="I96" s="132"/>
      <c r="J96" s="132"/>
      <c r="K96" s="132"/>
      <c r="L96" s="132"/>
      <c r="M96" s="132"/>
      <c r="N96" s="132"/>
      <c r="O96" s="132"/>
      <c r="P96" s="168"/>
    </row>
    <row r="97" spans="1:16" ht="98.25" customHeight="1">
      <c r="A97" s="129" t="s">
        <v>443</v>
      </c>
      <c r="B97" s="33" t="s">
        <v>819</v>
      </c>
      <c r="C97" s="188" t="s">
        <v>363</v>
      </c>
      <c r="D97" s="149" t="s">
        <v>483</v>
      </c>
      <c r="E97" s="150">
        <v>36</v>
      </c>
      <c r="F97" s="57"/>
      <c r="G97" s="110"/>
      <c r="H97" s="110"/>
      <c r="I97" s="31"/>
      <c r="J97" s="31"/>
      <c r="K97" s="32"/>
      <c r="L97" s="34"/>
      <c r="M97" s="34"/>
      <c r="N97" s="34"/>
      <c r="O97" s="34"/>
      <c r="P97" s="130"/>
    </row>
    <row r="98" spans="1:16" ht="50.25" customHeight="1">
      <c r="A98" s="96" t="s">
        <v>884</v>
      </c>
      <c r="B98" s="97" t="s">
        <v>819</v>
      </c>
      <c r="C98" s="153" t="s">
        <v>364</v>
      </c>
      <c r="D98" s="151" t="s">
        <v>483</v>
      </c>
      <c r="E98" s="152">
        <v>36</v>
      </c>
      <c r="F98" s="103"/>
      <c r="G98" s="98"/>
      <c r="H98" s="98"/>
      <c r="I98" s="98"/>
      <c r="J98" s="98"/>
      <c r="K98" s="99"/>
      <c r="L98" s="100"/>
      <c r="M98" s="100"/>
      <c r="N98" s="100"/>
      <c r="O98" s="100"/>
      <c r="P98" s="131"/>
    </row>
    <row r="99" spans="1:16" ht="15.75" customHeight="1">
      <c r="A99" s="120" t="s">
        <v>885</v>
      </c>
      <c r="B99" s="97" t="s">
        <v>819</v>
      </c>
      <c r="C99" s="153" t="s">
        <v>365</v>
      </c>
      <c r="D99" s="151" t="s">
        <v>485</v>
      </c>
      <c r="E99" s="152">
        <v>32.4</v>
      </c>
      <c r="F99" s="103"/>
      <c r="G99" s="98"/>
      <c r="H99" s="98"/>
      <c r="I99" s="98"/>
      <c r="J99" s="98"/>
      <c r="K99" s="99"/>
      <c r="L99" s="100"/>
      <c r="M99" s="100"/>
      <c r="N99" s="100"/>
      <c r="O99" s="100"/>
      <c r="P99" s="131"/>
    </row>
    <row r="100" spans="1:16" ht="15.75" customHeight="1">
      <c r="A100" s="129" t="s">
        <v>896</v>
      </c>
      <c r="B100" s="33" t="s">
        <v>819</v>
      </c>
      <c r="C100" s="188" t="s">
        <v>366</v>
      </c>
      <c r="D100" s="149" t="s">
        <v>484</v>
      </c>
      <c r="E100" s="150">
        <v>3</v>
      </c>
      <c r="F100" s="115"/>
      <c r="G100" s="115"/>
      <c r="H100" s="115"/>
      <c r="I100" s="115"/>
      <c r="J100" s="115"/>
      <c r="K100" s="32"/>
      <c r="L100" s="34"/>
      <c r="M100" s="34"/>
      <c r="N100" s="34"/>
      <c r="O100" s="34"/>
      <c r="P100" s="130"/>
    </row>
    <row r="101" spans="1:16" ht="54" customHeight="1">
      <c r="A101" s="129" t="s">
        <v>905</v>
      </c>
      <c r="B101" s="33" t="s">
        <v>819</v>
      </c>
      <c r="C101" s="188" t="s">
        <v>353</v>
      </c>
      <c r="D101" s="149" t="s">
        <v>483</v>
      </c>
      <c r="E101" s="150">
        <v>36</v>
      </c>
      <c r="F101" s="115"/>
      <c r="G101" s="115"/>
      <c r="H101" s="115"/>
      <c r="I101" s="115"/>
      <c r="J101" s="115"/>
      <c r="K101" s="32"/>
      <c r="L101" s="34"/>
      <c r="M101" s="34"/>
      <c r="N101" s="34"/>
      <c r="O101" s="34"/>
      <c r="P101" s="130"/>
    </row>
    <row r="102" spans="1:16" ht="33" customHeight="1">
      <c r="A102" s="28" t="s">
        <v>896</v>
      </c>
      <c r="B102" s="33" t="s">
        <v>819</v>
      </c>
      <c r="C102" s="188" t="s">
        <v>310</v>
      </c>
      <c r="D102" s="149" t="s">
        <v>485</v>
      </c>
      <c r="E102" s="150">
        <v>30</v>
      </c>
      <c r="F102" s="110"/>
      <c r="G102" s="110"/>
      <c r="H102" s="110"/>
      <c r="I102" s="110"/>
      <c r="J102" s="110"/>
      <c r="K102" s="32"/>
      <c r="L102" s="34"/>
      <c r="M102" s="34"/>
      <c r="N102" s="34"/>
      <c r="O102" s="34"/>
      <c r="P102" s="130"/>
    </row>
    <row r="103" spans="1:16" ht="32.25" customHeight="1" thickBot="1">
      <c r="A103" s="192" t="s">
        <v>905</v>
      </c>
      <c r="B103" s="156" t="s">
        <v>819</v>
      </c>
      <c r="C103" s="191" t="s">
        <v>936</v>
      </c>
      <c r="D103" s="158" t="s">
        <v>487</v>
      </c>
      <c r="E103" s="159">
        <v>1</v>
      </c>
      <c r="F103" s="160"/>
      <c r="G103" s="160"/>
      <c r="H103" s="160"/>
      <c r="I103" s="160"/>
      <c r="J103" s="160"/>
      <c r="K103" s="161"/>
      <c r="L103" s="162"/>
      <c r="M103" s="162"/>
      <c r="N103" s="162"/>
      <c r="O103" s="162"/>
      <c r="P103" s="163"/>
    </row>
    <row r="104" spans="1:16" s="38" customFormat="1" ht="15.75">
      <c r="A104" s="283" t="s">
        <v>446</v>
      </c>
      <c r="B104" s="284"/>
      <c r="C104" s="284"/>
      <c r="D104" s="146"/>
      <c r="E104" s="147"/>
      <c r="F104" s="154"/>
      <c r="G104" s="154"/>
      <c r="H104" s="154"/>
      <c r="I104" s="154"/>
      <c r="J104" s="154"/>
      <c r="K104" s="154"/>
      <c r="L104" s="169">
        <f>SUM(L15:L103)</f>
        <v>0</v>
      </c>
      <c r="M104" s="169">
        <f>SUM(M15:M103)</f>
        <v>0</v>
      </c>
      <c r="N104" s="169">
        <f>SUM(N15:N103)</f>
        <v>0</v>
      </c>
      <c r="O104" s="169">
        <f>SUM(O15:O103)</f>
        <v>0</v>
      </c>
      <c r="P104" s="170">
        <f>SUM(P15:P103)</f>
        <v>0</v>
      </c>
    </row>
    <row r="105" spans="1:16" s="54" customFormat="1" ht="15.75">
      <c r="A105" s="278" t="s">
        <v>467</v>
      </c>
      <c r="B105" s="279"/>
      <c r="C105" s="279"/>
      <c r="D105" s="83">
        <v>0</v>
      </c>
      <c r="E105" s="84"/>
      <c r="F105" s="85"/>
      <c r="G105" s="85"/>
      <c r="H105" s="85"/>
      <c r="I105" s="85"/>
      <c r="J105" s="85"/>
      <c r="K105" s="85"/>
      <c r="L105" s="86"/>
      <c r="M105" s="86"/>
      <c r="N105" s="86">
        <f>0.03*N104</f>
        <v>0</v>
      </c>
      <c r="O105" s="86"/>
      <c r="P105" s="87">
        <f>SUM(M105:O105)</f>
        <v>0</v>
      </c>
    </row>
    <row r="106" spans="1:16" ht="16.5" thickBot="1">
      <c r="A106" s="254" t="s">
        <v>468</v>
      </c>
      <c r="B106" s="255"/>
      <c r="C106" s="255"/>
      <c r="D106" s="88" t="s">
        <v>469</v>
      </c>
      <c r="E106" s="88"/>
      <c r="F106" s="89"/>
      <c r="G106" s="89"/>
      <c r="H106" s="89"/>
      <c r="I106" s="89"/>
      <c r="J106" s="89"/>
      <c r="K106" s="89"/>
      <c r="L106" s="89"/>
      <c r="M106" s="89">
        <f>SUM(M104:M105)</f>
        <v>0</v>
      </c>
      <c r="N106" s="89">
        <f>SUM(N104:N105)</f>
        <v>0</v>
      </c>
      <c r="O106" s="89">
        <f>SUM(O104:O105)</f>
        <v>0</v>
      </c>
      <c r="P106" s="90">
        <f>SUM(P104:P105)</f>
        <v>0</v>
      </c>
    </row>
    <row r="107" spans="1:16" s="54" customFormat="1" ht="15.75">
      <c r="A107" s="91"/>
      <c r="B107" s="92"/>
      <c r="C107" s="92"/>
      <c r="D107" s="92"/>
      <c r="E107" s="92"/>
      <c r="F107" s="92"/>
      <c r="G107" s="92"/>
      <c r="H107" s="92"/>
      <c r="I107" s="92"/>
      <c r="J107" s="92"/>
      <c r="K107" s="92"/>
      <c r="L107" s="92"/>
      <c r="M107" s="92"/>
      <c r="N107" s="92"/>
      <c r="O107" s="92"/>
      <c r="P107" s="92"/>
    </row>
    <row r="108" spans="1:16" s="37" customFormat="1" ht="15.75">
      <c r="A108" s="93"/>
      <c r="B108" s="92"/>
      <c r="C108" s="92"/>
      <c r="D108" s="92"/>
      <c r="E108" s="92"/>
      <c r="F108" s="92"/>
      <c r="G108" s="92"/>
      <c r="H108" s="92"/>
      <c r="I108" s="92"/>
      <c r="J108" s="92"/>
      <c r="K108" s="92"/>
      <c r="L108" s="92"/>
      <c r="M108" s="92"/>
      <c r="N108" s="92"/>
      <c r="O108" s="92"/>
      <c r="P108" s="92"/>
    </row>
    <row r="109" spans="1:16" s="37" customFormat="1" ht="15.75">
      <c r="A109" s="93"/>
      <c r="B109" s="94"/>
      <c r="C109" s="6"/>
      <c r="D109" s="4"/>
      <c r="E109" s="4"/>
      <c r="F109" s="95"/>
      <c r="G109" s="95"/>
      <c r="H109" s="95"/>
      <c r="I109" s="27"/>
      <c r="J109" s="3"/>
      <c r="K109" s="95"/>
      <c r="L109" s="95"/>
      <c r="M109" s="95"/>
      <c r="N109" s="95"/>
      <c r="O109" s="95"/>
      <c r="P109" s="95"/>
    </row>
    <row r="110" spans="1:16" s="37" customFormat="1" ht="15.75">
      <c r="A110" s="93"/>
      <c r="B110" s="94"/>
      <c r="C110" s="137"/>
      <c r="D110" s="245"/>
      <c r="E110" s="245"/>
      <c r="F110" s="95"/>
      <c r="G110" s="95"/>
      <c r="H110" s="95"/>
      <c r="I110" s="3"/>
      <c r="J110" s="27"/>
      <c r="K110" s="95"/>
      <c r="L110" s="95"/>
      <c r="M110" s="95"/>
      <c r="N110" s="95"/>
      <c r="O110" s="95"/>
      <c r="P110" s="95"/>
    </row>
    <row r="111" spans="1:16" ht="15.75">
      <c r="A111" s="95"/>
      <c r="B111" s="295" t="s">
        <v>1021</v>
      </c>
      <c r="C111" s="296"/>
      <c r="D111" s="4"/>
      <c r="E111" s="4"/>
      <c r="F111" s="95"/>
      <c r="G111" s="95"/>
      <c r="H111" s="95"/>
      <c r="I111" s="95"/>
      <c r="J111" s="95"/>
      <c r="K111" s="245"/>
      <c r="L111" s="245"/>
      <c r="M111" s="95"/>
      <c r="N111" s="95"/>
      <c r="O111" s="95"/>
      <c r="P111" s="95"/>
    </row>
    <row r="112" spans="1:16" ht="15.75">
      <c r="A112" s="95"/>
      <c r="B112" s="297"/>
      <c r="C112" s="298" t="s">
        <v>1022</v>
      </c>
      <c r="D112" s="4"/>
      <c r="E112" s="4"/>
      <c r="F112" s="95"/>
      <c r="G112" s="95"/>
      <c r="H112" s="95"/>
      <c r="I112" s="95"/>
      <c r="J112" s="95"/>
      <c r="K112" s="95"/>
      <c r="L112" s="95"/>
      <c r="M112" s="95"/>
      <c r="N112" s="95"/>
      <c r="O112" s="95"/>
      <c r="P112" s="95"/>
    </row>
    <row r="113" spans="1:16" ht="15.75">
      <c r="A113" s="95"/>
      <c r="B113" s="299" t="s">
        <v>1023</v>
      </c>
      <c r="C113" s="300"/>
      <c r="D113" s="4"/>
      <c r="E113" s="4"/>
      <c r="F113" s="95"/>
      <c r="G113" s="95"/>
      <c r="H113" s="95"/>
      <c r="I113" s="95"/>
      <c r="J113" s="95"/>
      <c r="K113" s="95"/>
      <c r="L113" s="95"/>
      <c r="M113" s="95"/>
      <c r="N113" s="95"/>
      <c r="O113" s="95"/>
      <c r="P113" s="95"/>
    </row>
    <row r="114" spans="1:16" ht="15.75">
      <c r="A114" s="95"/>
      <c r="B114" s="301"/>
      <c r="C114" s="302"/>
      <c r="D114" s="3"/>
      <c r="E114" s="4"/>
      <c r="F114" s="95"/>
      <c r="G114" s="95"/>
      <c r="H114" s="95"/>
      <c r="I114" s="95"/>
      <c r="J114" s="95"/>
      <c r="K114" s="95"/>
      <c r="L114" s="95"/>
      <c r="M114" s="95"/>
      <c r="N114" s="95"/>
      <c r="O114" s="95"/>
      <c r="P114" s="95"/>
    </row>
    <row r="115" spans="1:16" ht="15.75">
      <c r="A115" s="95"/>
      <c r="B115" s="301"/>
      <c r="C115" s="302"/>
      <c r="D115" s="27"/>
      <c r="E115" s="4"/>
      <c r="F115" s="95"/>
      <c r="G115" s="95"/>
      <c r="H115" s="95"/>
      <c r="I115" s="95"/>
      <c r="J115" s="95"/>
      <c r="K115" s="95"/>
      <c r="L115" s="95"/>
      <c r="M115" s="95"/>
      <c r="N115" s="95"/>
      <c r="O115" s="95"/>
      <c r="P115" s="95"/>
    </row>
    <row r="116" spans="1:16" ht="15.75">
      <c r="A116" s="95"/>
      <c r="B116" s="295" t="s">
        <v>1024</v>
      </c>
      <c r="C116" s="296"/>
      <c r="D116" s="245"/>
      <c r="E116" s="245"/>
      <c r="F116" s="95"/>
      <c r="G116" s="95"/>
      <c r="H116" s="95"/>
      <c r="I116" s="95"/>
      <c r="J116" s="95"/>
      <c r="K116" s="95"/>
      <c r="L116" s="95"/>
      <c r="M116" s="95"/>
      <c r="N116" s="95"/>
      <c r="O116" s="95"/>
      <c r="P116" s="95"/>
    </row>
    <row r="117" spans="1:16" ht="15.75">
      <c r="A117" s="95"/>
      <c r="B117" s="303"/>
      <c r="C117" s="298" t="s">
        <v>1022</v>
      </c>
      <c r="D117" s="95"/>
      <c r="E117" s="95"/>
      <c r="F117" s="95"/>
      <c r="G117" s="95"/>
      <c r="H117" s="95"/>
      <c r="I117" s="95"/>
      <c r="J117" s="95"/>
      <c r="K117" s="95"/>
      <c r="L117" s="95"/>
      <c r="M117" s="95"/>
      <c r="N117" s="95"/>
      <c r="O117" s="95"/>
      <c r="P117" s="95"/>
    </row>
    <row r="118" spans="1:16" ht="15.75">
      <c r="A118" s="95"/>
      <c r="B118" s="95"/>
      <c r="C118" s="95"/>
      <c r="D118" s="95"/>
      <c r="E118" s="95"/>
      <c r="F118" s="95"/>
      <c r="G118" s="95"/>
      <c r="H118" s="95"/>
      <c r="I118" s="95"/>
      <c r="J118" s="95"/>
      <c r="K118" s="95"/>
      <c r="L118" s="95"/>
      <c r="M118" s="95"/>
      <c r="N118" s="95"/>
      <c r="O118" s="95"/>
      <c r="P118" s="95"/>
    </row>
    <row r="119" spans="1:16" ht="15.75">
      <c r="A119" s="95"/>
      <c r="B119" s="95"/>
      <c r="C119" s="95"/>
      <c r="D119" s="95"/>
      <c r="E119" s="95"/>
      <c r="F119" s="95"/>
      <c r="G119" s="95"/>
      <c r="H119" s="95"/>
      <c r="I119" s="95"/>
      <c r="J119" s="95"/>
      <c r="K119" s="95"/>
      <c r="L119" s="95"/>
      <c r="M119" s="95"/>
      <c r="N119" s="95"/>
      <c r="O119" s="95"/>
      <c r="P119" s="95"/>
    </row>
    <row r="120" spans="1:16" ht="15.75">
      <c r="A120" s="95"/>
      <c r="B120" s="95"/>
      <c r="C120" s="95"/>
      <c r="D120" s="95"/>
      <c r="E120" s="95"/>
      <c r="F120" s="95"/>
      <c r="G120" s="95"/>
      <c r="H120" s="95"/>
      <c r="I120" s="95"/>
      <c r="J120" s="95"/>
      <c r="K120" s="95"/>
      <c r="L120" s="95"/>
      <c r="M120" s="95"/>
      <c r="N120" s="95"/>
      <c r="O120" s="95"/>
      <c r="P120" s="95"/>
    </row>
    <row r="121" spans="1:16" ht="15.75">
      <c r="A121" s="95"/>
      <c r="B121" s="95"/>
      <c r="C121" s="95"/>
      <c r="D121" s="95"/>
      <c r="E121" s="95"/>
      <c r="F121" s="95"/>
      <c r="G121" s="95"/>
      <c r="H121" s="95"/>
      <c r="I121" s="95"/>
      <c r="J121" s="95"/>
      <c r="K121" s="95"/>
      <c r="L121" s="95"/>
      <c r="M121" s="95"/>
      <c r="N121" s="95"/>
      <c r="O121" s="95"/>
      <c r="P121" s="95"/>
    </row>
    <row r="122" spans="1:16" ht="15.75">
      <c r="A122" s="95"/>
      <c r="B122" s="95"/>
      <c r="C122" s="95"/>
      <c r="D122" s="95"/>
      <c r="E122" s="95"/>
      <c r="F122" s="95"/>
      <c r="G122" s="95"/>
      <c r="H122" s="95"/>
      <c r="I122" s="95"/>
      <c r="J122" s="95"/>
      <c r="K122" s="95"/>
      <c r="L122" s="95"/>
      <c r="M122" s="95"/>
      <c r="N122" s="95"/>
      <c r="O122" s="95"/>
      <c r="P122" s="95"/>
    </row>
    <row r="123" spans="1:16" ht="15.75">
      <c r="A123" s="95"/>
      <c r="B123" s="95"/>
      <c r="C123" s="95"/>
      <c r="D123" s="95"/>
      <c r="E123" s="95"/>
      <c r="F123" s="95"/>
      <c r="G123" s="95"/>
      <c r="H123" s="95"/>
      <c r="I123" s="95"/>
      <c r="J123" s="95"/>
      <c r="K123" s="95"/>
      <c r="L123" s="95"/>
      <c r="M123" s="95"/>
      <c r="N123" s="95"/>
      <c r="O123" s="95"/>
      <c r="P123" s="95"/>
    </row>
    <row r="124" spans="1:16" ht="15.75">
      <c r="A124" s="95"/>
      <c r="B124" s="95"/>
      <c r="C124" s="95"/>
      <c r="D124" s="95"/>
      <c r="E124" s="95"/>
      <c r="F124" s="95"/>
      <c r="G124" s="95"/>
      <c r="H124" s="95"/>
      <c r="I124" s="95"/>
      <c r="J124" s="95"/>
      <c r="K124" s="95"/>
      <c r="L124" s="95"/>
      <c r="M124" s="95"/>
      <c r="N124" s="95"/>
      <c r="O124" s="95"/>
      <c r="P124" s="95"/>
    </row>
    <row r="125" spans="1:16" ht="15.75">
      <c r="A125" s="95"/>
      <c r="B125" s="95"/>
      <c r="C125" s="95"/>
      <c r="D125" s="95"/>
      <c r="E125" s="95"/>
      <c r="F125" s="95"/>
      <c r="G125" s="95"/>
      <c r="H125" s="95"/>
      <c r="I125" s="95"/>
      <c r="J125" s="95"/>
      <c r="K125" s="95"/>
      <c r="L125" s="95"/>
      <c r="M125" s="95"/>
      <c r="N125" s="95"/>
      <c r="O125" s="95"/>
      <c r="P125" s="95"/>
    </row>
    <row r="126" spans="1:16" ht="15.75">
      <c r="A126" s="95"/>
      <c r="B126" s="95"/>
      <c r="C126" s="95"/>
      <c r="D126" s="95"/>
      <c r="E126" s="95"/>
      <c r="F126" s="95"/>
      <c r="G126" s="95"/>
      <c r="H126" s="95"/>
      <c r="I126" s="95"/>
      <c r="J126" s="95"/>
      <c r="K126" s="95"/>
      <c r="L126" s="95"/>
      <c r="M126" s="95"/>
      <c r="N126" s="95"/>
      <c r="O126" s="95"/>
      <c r="P126" s="95"/>
    </row>
    <row r="127" spans="1:16" ht="15.75">
      <c r="A127" s="95"/>
      <c r="B127" s="95"/>
      <c r="C127" s="95"/>
      <c r="D127" s="95"/>
      <c r="E127" s="95"/>
      <c r="F127" s="95"/>
      <c r="G127" s="95"/>
      <c r="H127" s="95"/>
      <c r="I127" s="95"/>
      <c r="J127" s="95"/>
      <c r="K127" s="95"/>
      <c r="L127" s="95"/>
      <c r="M127" s="95"/>
      <c r="N127" s="95"/>
      <c r="O127" s="95"/>
      <c r="P127" s="95"/>
    </row>
    <row r="128" spans="1:16" ht="15.75">
      <c r="A128" s="95"/>
      <c r="B128" s="95"/>
      <c r="C128" s="95"/>
      <c r="D128" s="95"/>
      <c r="E128" s="95"/>
      <c r="F128" s="95"/>
      <c r="G128" s="95"/>
      <c r="H128" s="95"/>
      <c r="I128" s="95"/>
      <c r="J128" s="95"/>
      <c r="K128" s="95"/>
      <c r="L128" s="95"/>
      <c r="M128" s="95"/>
      <c r="N128" s="95"/>
      <c r="O128" s="95"/>
      <c r="P128" s="95"/>
    </row>
    <row r="129" spans="1:16" ht="15.75">
      <c r="A129" s="95"/>
      <c r="B129" s="95"/>
      <c r="C129" s="95"/>
      <c r="D129" s="95"/>
      <c r="E129" s="95"/>
      <c r="F129" s="95"/>
      <c r="G129" s="95"/>
      <c r="H129" s="95"/>
      <c r="I129" s="95"/>
      <c r="J129" s="95"/>
      <c r="K129" s="95"/>
      <c r="L129" s="95"/>
      <c r="M129" s="95"/>
      <c r="N129" s="95"/>
      <c r="O129" s="95"/>
      <c r="P129" s="95"/>
    </row>
    <row r="130" spans="1:16" ht="15.75">
      <c r="A130" s="95"/>
      <c r="B130" s="95"/>
      <c r="C130" s="95"/>
      <c r="D130" s="95"/>
      <c r="E130" s="95"/>
      <c r="F130" s="95"/>
      <c r="G130" s="95"/>
      <c r="H130" s="95"/>
      <c r="I130" s="95"/>
      <c r="J130" s="95"/>
      <c r="K130" s="95"/>
      <c r="L130" s="95"/>
      <c r="M130" s="95"/>
      <c r="N130" s="95"/>
      <c r="O130" s="95"/>
      <c r="P130" s="95"/>
    </row>
    <row r="131" spans="1:16" ht="15.75">
      <c r="A131" s="95"/>
      <c r="B131" s="95"/>
      <c r="C131" s="95"/>
      <c r="D131" s="95"/>
      <c r="E131" s="95"/>
      <c r="F131" s="95"/>
      <c r="G131" s="95"/>
      <c r="H131" s="95"/>
      <c r="I131" s="95"/>
      <c r="J131" s="95"/>
      <c r="K131" s="95"/>
      <c r="L131" s="95"/>
      <c r="M131" s="95"/>
      <c r="N131" s="95"/>
      <c r="O131" s="95"/>
      <c r="P131" s="95"/>
    </row>
    <row r="132" spans="1:16" ht="15.75">
      <c r="A132" s="95"/>
      <c r="B132" s="95"/>
      <c r="C132" s="95"/>
      <c r="D132" s="95"/>
      <c r="E132" s="95"/>
      <c r="F132" s="95"/>
      <c r="G132" s="95"/>
      <c r="H132" s="95"/>
      <c r="I132" s="95"/>
      <c r="J132" s="95"/>
      <c r="K132" s="95"/>
      <c r="L132" s="95"/>
      <c r="M132" s="95"/>
      <c r="N132" s="95"/>
      <c r="O132" s="95"/>
      <c r="P132" s="95"/>
    </row>
    <row r="133" spans="1:16" ht="15.75">
      <c r="A133" s="95"/>
      <c r="B133" s="95"/>
      <c r="C133" s="95"/>
      <c r="D133" s="95"/>
      <c r="E133" s="95"/>
      <c r="F133" s="95"/>
      <c r="G133" s="95"/>
      <c r="H133" s="95"/>
      <c r="I133" s="95"/>
      <c r="J133" s="95"/>
      <c r="K133" s="95"/>
      <c r="L133" s="95"/>
      <c r="M133" s="95"/>
      <c r="N133" s="95"/>
      <c r="O133" s="95"/>
      <c r="P133" s="95"/>
    </row>
    <row r="134" spans="1:16" ht="15.75">
      <c r="A134" s="95"/>
      <c r="B134" s="95"/>
      <c r="C134" s="95"/>
      <c r="D134" s="95"/>
      <c r="E134" s="95"/>
      <c r="F134" s="95"/>
      <c r="G134" s="95"/>
      <c r="H134" s="95"/>
      <c r="I134" s="95"/>
      <c r="J134" s="95"/>
      <c r="K134" s="95"/>
      <c r="L134" s="95"/>
      <c r="M134" s="95"/>
      <c r="N134" s="95"/>
      <c r="O134" s="95"/>
      <c r="P134" s="95"/>
    </row>
    <row r="135" spans="1:16" ht="15.75">
      <c r="A135" s="95"/>
      <c r="B135" s="95"/>
      <c r="C135" s="95"/>
      <c r="D135" s="95"/>
      <c r="E135" s="95"/>
      <c r="F135" s="95"/>
      <c r="G135" s="95"/>
      <c r="H135" s="95"/>
      <c r="I135" s="95"/>
      <c r="J135" s="95"/>
      <c r="K135" s="95"/>
      <c r="L135" s="95"/>
      <c r="M135" s="95"/>
      <c r="N135" s="95"/>
      <c r="O135" s="95"/>
      <c r="P135" s="95"/>
    </row>
    <row r="136" spans="1:16" ht="15.75">
      <c r="A136" s="95"/>
      <c r="B136" s="95"/>
      <c r="C136" s="95"/>
      <c r="D136" s="95"/>
      <c r="E136" s="95"/>
      <c r="F136" s="95"/>
      <c r="G136" s="95"/>
      <c r="H136" s="95"/>
      <c r="I136" s="95"/>
      <c r="J136" s="95"/>
      <c r="K136" s="95"/>
      <c r="L136" s="95"/>
      <c r="M136" s="95"/>
      <c r="N136" s="95"/>
      <c r="O136" s="95"/>
      <c r="P136" s="95"/>
    </row>
    <row r="137" spans="1:16" ht="15.75">
      <c r="A137" s="95"/>
      <c r="B137" s="95"/>
      <c r="C137" s="95"/>
      <c r="D137" s="95"/>
      <c r="E137" s="95"/>
      <c r="F137" s="95"/>
      <c r="G137" s="95"/>
      <c r="H137" s="95"/>
      <c r="I137" s="95"/>
      <c r="J137" s="95"/>
      <c r="K137" s="95"/>
      <c r="L137" s="95"/>
      <c r="M137" s="95"/>
      <c r="N137" s="95"/>
      <c r="O137" s="95"/>
      <c r="P137" s="95"/>
    </row>
    <row r="138" spans="1:16" ht="15.75">
      <c r="A138" s="95"/>
      <c r="B138" s="95"/>
      <c r="C138" s="95"/>
      <c r="D138" s="95"/>
      <c r="E138" s="95"/>
      <c r="F138" s="95"/>
      <c r="G138" s="95"/>
      <c r="H138" s="95"/>
      <c r="I138" s="95"/>
      <c r="J138" s="95"/>
      <c r="K138" s="95"/>
      <c r="L138" s="95"/>
      <c r="M138" s="95"/>
      <c r="N138" s="95"/>
      <c r="O138" s="95"/>
      <c r="P138" s="95"/>
    </row>
    <row r="139" spans="1:16" ht="15.75">
      <c r="A139" s="95"/>
      <c r="B139" s="95"/>
      <c r="C139" s="95"/>
      <c r="D139" s="95"/>
      <c r="E139" s="95"/>
      <c r="F139" s="95"/>
      <c r="G139" s="95"/>
      <c r="H139" s="95"/>
      <c r="I139" s="95"/>
      <c r="J139" s="95"/>
      <c r="K139" s="95"/>
      <c r="L139" s="95"/>
      <c r="M139" s="95"/>
      <c r="N139" s="95"/>
      <c r="O139" s="95"/>
      <c r="P139" s="95"/>
    </row>
    <row r="140" spans="1:16" ht="15.75">
      <c r="A140" s="95"/>
      <c r="B140" s="95"/>
      <c r="C140" s="95"/>
      <c r="D140" s="95"/>
      <c r="E140" s="95"/>
      <c r="F140" s="95"/>
      <c r="G140" s="95"/>
      <c r="H140" s="95"/>
      <c r="I140" s="95"/>
      <c r="J140" s="95"/>
      <c r="K140" s="95"/>
      <c r="L140" s="95"/>
      <c r="M140" s="95"/>
      <c r="N140" s="95"/>
      <c r="O140" s="95"/>
      <c r="P140" s="95"/>
    </row>
  </sheetData>
  <sheetProtection/>
  <mergeCells count="18">
    <mergeCell ref="A7:F7"/>
    <mergeCell ref="C11:C12"/>
    <mergeCell ref="A105:C105"/>
    <mergeCell ref="E11:E12"/>
    <mergeCell ref="F11:K11"/>
    <mergeCell ref="A104:C104"/>
    <mergeCell ref="D110:E110"/>
    <mergeCell ref="A5:B5"/>
    <mergeCell ref="A6:B6"/>
    <mergeCell ref="A11:A12"/>
    <mergeCell ref="B11:B12"/>
    <mergeCell ref="D116:E116"/>
    <mergeCell ref="L8:M8"/>
    <mergeCell ref="A4:B4"/>
    <mergeCell ref="K111:L111"/>
    <mergeCell ref="L11:P11"/>
    <mergeCell ref="D11:D12"/>
    <mergeCell ref="A106:C106"/>
  </mergeCells>
  <printOptions horizontalCentered="1"/>
  <pageMargins left="0.15748031496062992" right="0.15748031496062992" top="0.984251968503937" bottom="0.11811023622047245" header="0.2755905511811024" footer="0.2755905511811024"/>
  <pageSetup horizontalDpi="600" verticalDpi="600" orientation="landscape" paperSize="9" scale="65" r:id="rId1"/>
  <headerFooter alignWithMargins="0">
    <oddHeader xml:space="preserve">&amp;R&amp;9 </oddHeader>
  </headerFooter>
</worksheet>
</file>

<file path=xl/worksheets/sheet7.xml><?xml version="1.0" encoding="utf-8"?>
<worksheet xmlns="http://schemas.openxmlformats.org/spreadsheetml/2006/main" xmlns:r="http://schemas.openxmlformats.org/officeDocument/2006/relationships">
  <sheetPr>
    <tabColor indexed="13"/>
  </sheetPr>
  <dimension ref="A1:P318"/>
  <sheetViews>
    <sheetView zoomScale="85" zoomScaleNormal="85" zoomScalePageLayoutView="0" workbookViewId="0" topLeftCell="A283">
      <selection activeCell="B289" sqref="B289:C295"/>
    </sheetView>
  </sheetViews>
  <sheetFormatPr defaultColWidth="9.8515625" defaultRowHeight="12.75"/>
  <cols>
    <col min="1" max="1" width="7.00390625" style="36" customWidth="1"/>
    <col min="2" max="2" width="12.28125" style="36" customWidth="1"/>
    <col min="3" max="3" width="52.421875" style="36" customWidth="1"/>
    <col min="4" max="4" width="7.421875" style="36" customWidth="1"/>
    <col min="5" max="5" width="10.57421875" style="36" customWidth="1"/>
    <col min="6" max="6" width="10.140625" style="36" customWidth="1"/>
    <col min="7" max="7" width="9.7109375" style="36" customWidth="1"/>
    <col min="8" max="8" width="10.57421875" style="36" customWidth="1"/>
    <col min="9" max="9" width="10.140625" style="36" customWidth="1"/>
    <col min="10" max="10" width="9.140625" style="36" customWidth="1"/>
    <col min="11" max="11" width="11.7109375" style="36" customWidth="1"/>
    <col min="12" max="12" width="10.00390625" style="36" customWidth="1"/>
    <col min="13" max="14" width="11.7109375" style="36" customWidth="1"/>
    <col min="15" max="15" width="10.8515625" style="36" customWidth="1"/>
    <col min="16" max="16" width="11.7109375" style="36" customWidth="1"/>
    <col min="17" max="17" width="9.8515625" style="36" customWidth="1"/>
    <col min="18" max="18" width="13.7109375" style="36" bestFit="1" customWidth="1"/>
    <col min="19" max="16384" width="9.8515625" style="36" customWidth="1"/>
  </cols>
  <sheetData>
    <row r="1" spans="2:16" s="37" customFormat="1" ht="15" customHeight="1">
      <c r="B1" s="40"/>
      <c r="C1" s="39"/>
      <c r="D1" s="40"/>
      <c r="E1" s="40"/>
      <c r="F1" s="40"/>
      <c r="G1" s="41" t="s">
        <v>432</v>
      </c>
      <c r="H1" s="40"/>
      <c r="I1" s="40"/>
      <c r="J1" s="40"/>
      <c r="K1" s="40"/>
      <c r="L1" s="40"/>
      <c r="M1" s="40"/>
      <c r="N1" s="40"/>
      <c r="O1" s="40"/>
      <c r="P1" s="40"/>
    </row>
    <row r="2" spans="2:16" s="37" customFormat="1" ht="15" customHeight="1">
      <c r="B2" s="40"/>
      <c r="C2" s="40"/>
      <c r="D2" s="40"/>
      <c r="E2" s="40"/>
      <c r="F2" s="40"/>
      <c r="G2" s="42" t="s">
        <v>430</v>
      </c>
      <c r="H2" s="40"/>
      <c r="I2" s="40"/>
      <c r="J2" s="40"/>
      <c r="K2" s="40"/>
      <c r="L2" s="40"/>
      <c r="M2" s="40"/>
      <c r="N2" s="40"/>
      <c r="O2" s="40"/>
      <c r="P2" s="40"/>
    </row>
    <row r="3" spans="1:16" s="37" customFormat="1" ht="12.75" customHeight="1">
      <c r="A3" s="43"/>
      <c r="B3" s="39"/>
      <c r="C3" s="44"/>
      <c r="D3" s="39"/>
      <c r="E3" s="39"/>
      <c r="F3" s="39"/>
      <c r="G3" s="39"/>
      <c r="H3" s="39"/>
      <c r="I3" s="39"/>
      <c r="J3" s="39"/>
      <c r="K3" s="39"/>
      <c r="L3" s="39"/>
      <c r="M3" s="39"/>
      <c r="N3" s="39"/>
      <c r="O3" s="39"/>
      <c r="P3" s="39"/>
    </row>
    <row r="4" spans="1:16" s="37" customFormat="1" ht="15" customHeight="1">
      <c r="A4" s="272" t="s">
        <v>437</v>
      </c>
      <c r="B4" s="272"/>
      <c r="C4" s="1" t="s">
        <v>1003</v>
      </c>
      <c r="D4" s="43"/>
      <c r="E4" s="45"/>
      <c r="F4" s="43"/>
      <c r="G4" s="43"/>
      <c r="H4" s="43"/>
      <c r="I4" s="43"/>
      <c r="J4" s="43"/>
      <c r="K4" s="43"/>
      <c r="L4" s="43"/>
      <c r="M4" s="43"/>
      <c r="N4" s="43"/>
      <c r="O4" s="43"/>
      <c r="P4" s="43"/>
    </row>
    <row r="5" spans="1:16" s="37" customFormat="1" ht="32.25" customHeight="1">
      <c r="A5" s="272" t="s">
        <v>438</v>
      </c>
      <c r="B5" s="272"/>
      <c r="C5" s="1" t="s">
        <v>1003</v>
      </c>
      <c r="D5" s="46"/>
      <c r="E5" s="46"/>
      <c r="F5" s="46"/>
      <c r="G5" s="46"/>
      <c r="H5" s="46"/>
      <c r="I5" s="46"/>
      <c r="J5" s="46"/>
      <c r="K5" s="46"/>
      <c r="L5" s="46"/>
      <c r="M5" s="46"/>
      <c r="N5" s="46"/>
      <c r="O5" s="46"/>
      <c r="P5" s="46"/>
    </row>
    <row r="6" spans="1:5" s="37" customFormat="1" ht="17.25" customHeight="1">
      <c r="A6" s="272" t="s">
        <v>439</v>
      </c>
      <c r="B6" s="272"/>
      <c r="C6" s="64" t="s">
        <v>1009</v>
      </c>
      <c r="E6" s="38"/>
    </row>
    <row r="7" spans="1:16" s="37" customFormat="1" ht="16.5" customHeight="1">
      <c r="A7" s="243" t="s">
        <v>929</v>
      </c>
      <c r="B7" s="243"/>
      <c r="C7" s="243"/>
      <c r="D7" s="243"/>
      <c r="E7" s="243"/>
      <c r="F7" s="243"/>
      <c r="G7" s="47"/>
      <c r="H7" s="47"/>
      <c r="I7" s="47"/>
      <c r="J7" s="47"/>
      <c r="K7" s="47"/>
      <c r="L7" s="47"/>
      <c r="M7" s="47"/>
      <c r="N7" s="47"/>
      <c r="O7" s="47"/>
      <c r="P7" s="47"/>
    </row>
    <row r="8" spans="1:16" s="37" customFormat="1" ht="17.25" customHeight="1">
      <c r="A8" s="39"/>
      <c r="B8" s="39"/>
      <c r="F8" s="48"/>
      <c r="G8" s="39"/>
      <c r="H8" s="39"/>
      <c r="I8" s="39"/>
      <c r="J8" s="39"/>
      <c r="L8" s="271" t="s">
        <v>458</v>
      </c>
      <c r="M8" s="271"/>
      <c r="N8" s="49">
        <f>P284</f>
        <v>0</v>
      </c>
      <c r="O8" s="116" t="s">
        <v>469</v>
      </c>
      <c r="P8" s="39"/>
    </row>
    <row r="9" spans="1:16" ht="17.25" customHeight="1">
      <c r="A9" s="48"/>
      <c r="B9" s="48"/>
      <c r="F9" s="37"/>
      <c r="G9" s="48"/>
      <c r="H9" s="48"/>
      <c r="I9" s="48"/>
      <c r="J9" s="48"/>
      <c r="M9" s="61" t="s">
        <v>1008</v>
      </c>
      <c r="P9" s="48"/>
    </row>
    <row r="10" spans="1:16" ht="12.75" customHeight="1" thickBot="1">
      <c r="A10" s="48"/>
      <c r="B10" s="48"/>
      <c r="C10" s="48"/>
      <c r="D10" s="48"/>
      <c r="E10" s="48"/>
      <c r="F10" s="48"/>
      <c r="G10" s="48"/>
      <c r="H10" s="48"/>
      <c r="I10" s="48"/>
      <c r="J10" s="48"/>
      <c r="K10" s="48"/>
      <c r="L10" s="48"/>
      <c r="M10" s="50"/>
      <c r="N10" s="48"/>
      <c r="O10" s="48"/>
      <c r="P10" s="48"/>
    </row>
    <row r="11" spans="1:16" s="37" customFormat="1" ht="17.25" customHeight="1" thickBot="1">
      <c r="A11" s="285" t="s">
        <v>440</v>
      </c>
      <c r="B11" s="287" t="s">
        <v>459</v>
      </c>
      <c r="C11" s="287" t="s">
        <v>460</v>
      </c>
      <c r="D11" s="276" t="s">
        <v>461</v>
      </c>
      <c r="E11" s="280" t="s">
        <v>462</v>
      </c>
      <c r="F11" s="281" t="s">
        <v>463</v>
      </c>
      <c r="G11" s="282"/>
      <c r="H11" s="282"/>
      <c r="I11" s="282"/>
      <c r="J11" s="282"/>
      <c r="K11" s="282"/>
      <c r="L11" s="273" t="s">
        <v>464</v>
      </c>
      <c r="M11" s="274"/>
      <c r="N11" s="274"/>
      <c r="O11" s="274"/>
      <c r="P11" s="275"/>
    </row>
    <row r="12" spans="1:16" ht="82.5" customHeight="1" thickBot="1">
      <c r="A12" s="286"/>
      <c r="B12" s="288"/>
      <c r="C12" s="288"/>
      <c r="D12" s="277"/>
      <c r="E12" s="277"/>
      <c r="F12" s="51" t="s">
        <v>465</v>
      </c>
      <c r="G12" s="51" t="s">
        <v>476</v>
      </c>
      <c r="H12" s="51" t="s">
        <v>477</v>
      </c>
      <c r="I12" s="51" t="s">
        <v>478</v>
      </c>
      <c r="J12" s="51" t="s">
        <v>479</v>
      </c>
      <c r="K12" s="52" t="s">
        <v>480</v>
      </c>
      <c r="L12" s="51" t="s">
        <v>466</v>
      </c>
      <c r="M12" s="51" t="s">
        <v>477</v>
      </c>
      <c r="N12" s="51" t="s">
        <v>478</v>
      </c>
      <c r="O12" s="51" t="s">
        <v>479</v>
      </c>
      <c r="P12" s="53" t="s">
        <v>481</v>
      </c>
    </row>
    <row r="13" spans="1:16" ht="16.5" thickBot="1">
      <c r="A13" s="117">
        <v>1</v>
      </c>
      <c r="B13" s="118">
        <v>2</v>
      </c>
      <c r="C13" s="118">
        <v>3</v>
      </c>
      <c r="D13" s="118">
        <v>4</v>
      </c>
      <c r="E13" s="118">
        <v>5</v>
      </c>
      <c r="F13" s="118">
        <v>6</v>
      </c>
      <c r="G13" s="118">
        <v>7</v>
      </c>
      <c r="H13" s="118">
        <v>8</v>
      </c>
      <c r="I13" s="118">
        <v>9</v>
      </c>
      <c r="J13" s="118">
        <v>10</v>
      </c>
      <c r="K13" s="118">
        <v>11</v>
      </c>
      <c r="L13" s="118">
        <v>12</v>
      </c>
      <c r="M13" s="118">
        <v>13</v>
      </c>
      <c r="N13" s="118">
        <v>14</v>
      </c>
      <c r="O13" s="118">
        <v>15</v>
      </c>
      <c r="P13" s="119">
        <v>16</v>
      </c>
    </row>
    <row r="14" spans="1:16" ht="15.75" customHeight="1">
      <c r="A14" s="121">
        <v>1</v>
      </c>
      <c r="B14" s="122"/>
      <c r="C14" s="177" t="s">
        <v>367</v>
      </c>
      <c r="D14" s="178"/>
      <c r="E14" s="178"/>
      <c r="F14" s="179"/>
      <c r="G14" s="124"/>
      <c r="H14" s="124"/>
      <c r="I14" s="123"/>
      <c r="J14" s="125"/>
      <c r="K14" s="126"/>
      <c r="L14" s="127"/>
      <c r="M14" s="127"/>
      <c r="N14" s="127"/>
      <c r="O14" s="127"/>
      <c r="P14" s="128"/>
    </row>
    <row r="15" spans="1:16" ht="32.25" customHeight="1">
      <c r="A15" s="28">
        <v>1</v>
      </c>
      <c r="B15" s="35" t="s">
        <v>821</v>
      </c>
      <c r="C15" s="188" t="s">
        <v>368</v>
      </c>
      <c r="D15" s="149" t="s">
        <v>487</v>
      </c>
      <c r="E15" s="150">
        <v>1</v>
      </c>
      <c r="F15" s="115"/>
      <c r="G15" s="115"/>
      <c r="H15" s="115"/>
      <c r="I15" s="115"/>
      <c r="J15" s="115"/>
      <c r="K15" s="32"/>
      <c r="L15" s="34"/>
      <c r="M15" s="34"/>
      <c r="N15" s="34"/>
      <c r="O15" s="34"/>
      <c r="P15" s="130"/>
    </row>
    <row r="16" spans="1:16" ht="32.25" customHeight="1">
      <c r="A16" s="129">
        <v>2</v>
      </c>
      <c r="B16" s="35" t="s">
        <v>821</v>
      </c>
      <c r="C16" s="188" t="s">
        <v>369</v>
      </c>
      <c r="D16" s="149" t="s">
        <v>487</v>
      </c>
      <c r="E16" s="150">
        <v>1</v>
      </c>
      <c r="F16" s="57"/>
      <c r="G16" s="115"/>
      <c r="H16" s="115"/>
      <c r="I16" s="31"/>
      <c r="J16" s="31"/>
      <c r="K16" s="32"/>
      <c r="L16" s="34"/>
      <c r="M16" s="34"/>
      <c r="N16" s="34"/>
      <c r="O16" s="34"/>
      <c r="P16" s="130"/>
    </row>
    <row r="17" spans="1:16" ht="15.75" customHeight="1">
      <c r="A17" s="145" t="s">
        <v>443</v>
      </c>
      <c r="B17" s="144"/>
      <c r="C17" s="190" t="s">
        <v>495</v>
      </c>
      <c r="D17" s="136"/>
      <c r="E17" s="134"/>
      <c r="F17" s="180"/>
      <c r="G17" s="180"/>
      <c r="H17" s="180"/>
      <c r="I17" s="180"/>
      <c r="J17" s="180"/>
      <c r="K17" s="180"/>
      <c r="L17" s="180"/>
      <c r="M17" s="180"/>
      <c r="N17" s="180"/>
      <c r="O17" s="180"/>
      <c r="P17" s="210"/>
    </row>
    <row r="18" spans="1:16" ht="15.75" customHeight="1">
      <c r="A18" s="129" t="s">
        <v>884</v>
      </c>
      <c r="B18" s="33"/>
      <c r="C18" s="151" t="s">
        <v>931</v>
      </c>
      <c r="D18" s="149"/>
      <c r="E18" s="150"/>
      <c r="F18" s="57"/>
      <c r="G18" s="57"/>
      <c r="H18" s="57"/>
      <c r="I18" s="57"/>
      <c r="J18" s="57"/>
      <c r="K18" s="57"/>
      <c r="L18" s="57"/>
      <c r="M18" s="57"/>
      <c r="N18" s="57"/>
      <c r="O18" s="57"/>
      <c r="P18" s="218"/>
    </row>
    <row r="19" spans="1:16" ht="32.25" customHeight="1">
      <c r="A19" s="129" t="s">
        <v>518</v>
      </c>
      <c r="B19" s="35" t="s">
        <v>821</v>
      </c>
      <c r="C19" s="188" t="s">
        <v>496</v>
      </c>
      <c r="D19" s="149" t="s">
        <v>485</v>
      </c>
      <c r="E19" s="150">
        <v>44</v>
      </c>
      <c r="F19" s="31"/>
      <c r="G19" s="31"/>
      <c r="H19" s="110"/>
      <c r="I19" s="29"/>
      <c r="J19" s="57"/>
      <c r="K19" s="32"/>
      <c r="L19" s="34"/>
      <c r="M19" s="34"/>
      <c r="N19" s="34"/>
      <c r="O19" s="34"/>
      <c r="P19" s="130"/>
    </row>
    <row r="20" spans="1:16" ht="50.25" customHeight="1">
      <c r="A20" s="129" t="s">
        <v>519</v>
      </c>
      <c r="B20" s="35" t="s">
        <v>821</v>
      </c>
      <c r="C20" s="188" t="s">
        <v>497</v>
      </c>
      <c r="D20" s="149" t="s">
        <v>485</v>
      </c>
      <c r="E20" s="150">
        <v>0.6</v>
      </c>
      <c r="F20" s="56"/>
      <c r="G20" s="31"/>
      <c r="H20" s="110"/>
      <c r="I20" s="29"/>
      <c r="J20" s="57"/>
      <c r="K20" s="32"/>
      <c r="L20" s="34"/>
      <c r="M20" s="34"/>
      <c r="N20" s="34"/>
      <c r="O20" s="34"/>
      <c r="P20" s="130"/>
    </row>
    <row r="21" spans="1:16" ht="15.75" customHeight="1">
      <c r="A21" s="129" t="s">
        <v>520</v>
      </c>
      <c r="B21" s="35" t="s">
        <v>821</v>
      </c>
      <c r="C21" s="188" t="s">
        <v>498</v>
      </c>
      <c r="D21" s="149" t="s">
        <v>485</v>
      </c>
      <c r="E21" s="150">
        <v>0.7</v>
      </c>
      <c r="F21" s="31"/>
      <c r="G21" s="31"/>
      <c r="H21" s="31"/>
      <c r="I21" s="29"/>
      <c r="J21" s="56"/>
      <c r="K21" s="32"/>
      <c r="L21" s="34"/>
      <c r="M21" s="34"/>
      <c r="N21" s="34"/>
      <c r="O21" s="34"/>
      <c r="P21" s="130"/>
    </row>
    <row r="22" spans="1:16" ht="48.75" customHeight="1">
      <c r="A22" s="129" t="s">
        <v>521</v>
      </c>
      <c r="B22" s="35" t="s">
        <v>821</v>
      </c>
      <c r="C22" s="188" t="s">
        <v>499</v>
      </c>
      <c r="D22" s="149" t="s">
        <v>485</v>
      </c>
      <c r="E22" s="150">
        <v>3.8</v>
      </c>
      <c r="F22" s="58"/>
      <c r="G22" s="31"/>
      <c r="H22" s="110"/>
      <c r="I22" s="57"/>
      <c r="J22" s="57"/>
      <c r="K22" s="32"/>
      <c r="L22" s="34"/>
      <c r="M22" s="34"/>
      <c r="N22" s="34"/>
      <c r="O22" s="34"/>
      <c r="P22" s="130"/>
    </row>
    <row r="23" spans="1:16" ht="15.75" customHeight="1">
      <c r="A23" s="129"/>
      <c r="B23" s="135" t="s">
        <v>821</v>
      </c>
      <c r="C23" s="153" t="s">
        <v>500</v>
      </c>
      <c r="D23" s="151" t="s">
        <v>485</v>
      </c>
      <c r="E23" s="152">
        <v>3.8</v>
      </c>
      <c r="F23" s="112"/>
      <c r="G23" s="112"/>
      <c r="H23" s="112"/>
      <c r="I23" s="103"/>
      <c r="J23" s="112"/>
      <c r="K23" s="99"/>
      <c r="L23" s="100"/>
      <c r="M23" s="100"/>
      <c r="N23" s="100"/>
      <c r="O23" s="100"/>
      <c r="P23" s="131"/>
    </row>
    <row r="24" spans="1:16" ht="15.75" customHeight="1">
      <c r="A24" s="129"/>
      <c r="B24" s="135" t="s">
        <v>821</v>
      </c>
      <c r="C24" s="153" t="s">
        <v>501</v>
      </c>
      <c r="D24" s="151" t="s">
        <v>483</v>
      </c>
      <c r="E24" s="152">
        <v>25</v>
      </c>
      <c r="F24" s="112"/>
      <c r="G24" s="112"/>
      <c r="H24" s="112"/>
      <c r="I24" s="103"/>
      <c r="J24" s="103"/>
      <c r="K24" s="99"/>
      <c r="L24" s="100"/>
      <c r="M24" s="100"/>
      <c r="N24" s="100"/>
      <c r="O24" s="100"/>
      <c r="P24" s="131"/>
    </row>
    <row r="25" spans="1:16" ht="15.75" customHeight="1">
      <c r="A25" s="129" t="s">
        <v>522</v>
      </c>
      <c r="B25" s="35" t="s">
        <v>821</v>
      </c>
      <c r="C25" s="188" t="s">
        <v>502</v>
      </c>
      <c r="D25" s="149" t="s">
        <v>938</v>
      </c>
      <c r="E25" s="150">
        <v>104</v>
      </c>
      <c r="F25" s="31"/>
      <c r="G25" s="31"/>
      <c r="H25" s="31"/>
      <c r="I25" s="103"/>
      <c r="J25" s="56"/>
      <c r="K25" s="32"/>
      <c r="L25" s="34"/>
      <c r="M25" s="34"/>
      <c r="N25" s="34"/>
      <c r="O25" s="34"/>
      <c r="P25" s="130"/>
    </row>
    <row r="26" spans="1:16" ht="15.75" customHeight="1">
      <c r="A26" s="129"/>
      <c r="B26" s="135" t="s">
        <v>821</v>
      </c>
      <c r="C26" s="153" t="s">
        <v>503</v>
      </c>
      <c r="D26" s="151" t="s">
        <v>938</v>
      </c>
      <c r="E26" s="152">
        <v>56</v>
      </c>
      <c r="F26" s="112"/>
      <c r="G26" s="112"/>
      <c r="H26" s="98"/>
      <c r="I26" s="112"/>
      <c r="J26" s="102"/>
      <c r="K26" s="99"/>
      <c r="L26" s="100"/>
      <c r="M26" s="100"/>
      <c r="N26" s="100"/>
      <c r="O26" s="100"/>
      <c r="P26" s="131"/>
    </row>
    <row r="27" spans="1:16" ht="15.75" customHeight="1">
      <c r="A27" s="129"/>
      <c r="B27" s="135" t="s">
        <v>821</v>
      </c>
      <c r="C27" s="153" t="s">
        <v>504</v>
      </c>
      <c r="D27" s="151" t="s">
        <v>938</v>
      </c>
      <c r="E27" s="152">
        <v>48</v>
      </c>
      <c r="F27" s="112"/>
      <c r="G27" s="112"/>
      <c r="H27" s="112"/>
      <c r="I27" s="112"/>
      <c r="J27" s="112"/>
      <c r="K27" s="99"/>
      <c r="L27" s="100"/>
      <c r="M27" s="100"/>
      <c r="N27" s="100"/>
      <c r="O27" s="100"/>
      <c r="P27" s="131"/>
    </row>
    <row r="28" spans="1:16" ht="34.5" customHeight="1">
      <c r="A28" s="129" t="s">
        <v>523</v>
      </c>
      <c r="B28" s="35" t="s">
        <v>821</v>
      </c>
      <c r="C28" s="188" t="s">
        <v>505</v>
      </c>
      <c r="D28" s="149" t="s">
        <v>937</v>
      </c>
      <c r="E28" s="150">
        <v>3</v>
      </c>
      <c r="F28" s="58"/>
      <c r="G28" s="31"/>
      <c r="H28" s="110"/>
      <c r="I28" s="57"/>
      <c r="J28" s="57"/>
      <c r="K28" s="32"/>
      <c r="L28" s="34"/>
      <c r="M28" s="34"/>
      <c r="N28" s="34"/>
      <c r="O28" s="34"/>
      <c r="P28" s="130"/>
    </row>
    <row r="29" spans="1:16" ht="15.75" customHeight="1">
      <c r="A29" s="129" t="s">
        <v>524</v>
      </c>
      <c r="B29" s="35" t="s">
        <v>821</v>
      </c>
      <c r="C29" s="188" t="s">
        <v>506</v>
      </c>
      <c r="D29" s="149" t="s">
        <v>485</v>
      </c>
      <c r="E29" s="150">
        <v>0.8</v>
      </c>
      <c r="F29" s="31"/>
      <c r="G29" s="31"/>
      <c r="H29" s="31"/>
      <c r="I29" s="29"/>
      <c r="J29" s="56"/>
      <c r="K29" s="32"/>
      <c r="L29" s="34"/>
      <c r="M29" s="34"/>
      <c r="N29" s="34"/>
      <c r="O29" s="34"/>
      <c r="P29" s="130"/>
    </row>
    <row r="30" spans="1:16" ht="32.25" customHeight="1">
      <c r="A30" s="129" t="s">
        <v>525</v>
      </c>
      <c r="B30" s="35" t="s">
        <v>821</v>
      </c>
      <c r="C30" s="188" t="s">
        <v>507</v>
      </c>
      <c r="D30" s="149" t="s">
        <v>938</v>
      </c>
      <c r="E30" s="150">
        <v>44.5</v>
      </c>
      <c r="F30" s="31"/>
      <c r="G30" s="31"/>
      <c r="H30" s="31"/>
      <c r="I30" s="29"/>
      <c r="J30" s="56"/>
      <c r="K30" s="32"/>
      <c r="L30" s="34"/>
      <c r="M30" s="34"/>
      <c r="N30" s="34"/>
      <c r="O30" s="34"/>
      <c r="P30" s="130"/>
    </row>
    <row r="31" spans="1:16" ht="33.75" customHeight="1">
      <c r="A31" s="129" t="s">
        <v>526</v>
      </c>
      <c r="B31" s="35" t="s">
        <v>821</v>
      </c>
      <c r="C31" s="188" t="s">
        <v>508</v>
      </c>
      <c r="D31" s="149" t="s">
        <v>937</v>
      </c>
      <c r="E31" s="150">
        <v>21</v>
      </c>
      <c r="F31" s="31"/>
      <c r="G31" s="115"/>
      <c r="H31" s="115"/>
      <c r="I31" s="57"/>
      <c r="J31" s="56"/>
      <c r="K31" s="32"/>
      <c r="L31" s="34"/>
      <c r="M31" s="34"/>
      <c r="N31" s="34"/>
      <c r="O31" s="34"/>
      <c r="P31" s="130"/>
    </row>
    <row r="32" spans="1:16" ht="15.75" customHeight="1">
      <c r="A32" s="129"/>
      <c r="B32" s="135" t="s">
        <v>821</v>
      </c>
      <c r="C32" s="153" t="s">
        <v>509</v>
      </c>
      <c r="D32" s="151" t="s">
        <v>938</v>
      </c>
      <c r="E32" s="152">
        <v>83.9</v>
      </c>
      <c r="F32" s="112"/>
      <c r="G32" s="112"/>
      <c r="H32" s="112"/>
      <c r="I32" s="103"/>
      <c r="J32" s="103"/>
      <c r="K32" s="99"/>
      <c r="L32" s="100"/>
      <c r="M32" s="100"/>
      <c r="N32" s="100"/>
      <c r="O32" s="100"/>
      <c r="P32" s="131"/>
    </row>
    <row r="33" spans="1:16" ht="15.75" customHeight="1">
      <c r="A33" s="129"/>
      <c r="B33" s="135" t="s">
        <v>821</v>
      </c>
      <c r="C33" s="153" t="s">
        <v>510</v>
      </c>
      <c r="D33" s="151" t="s">
        <v>937</v>
      </c>
      <c r="E33" s="152">
        <v>21</v>
      </c>
      <c r="F33" s="112"/>
      <c r="G33" s="112"/>
      <c r="H33" s="112"/>
      <c r="I33" s="103"/>
      <c r="J33" s="103"/>
      <c r="K33" s="99"/>
      <c r="L33" s="100"/>
      <c r="M33" s="100"/>
      <c r="N33" s="100"/>
      <c r="O33" s="100"/>
      <c r="P33" s="131"/>
    </row>
    <row r="34" spans="1:16" ht="15.75" customHeight="1">
      <c r="A34" s="129" t="s">
        <v>527</v>
      </c>
      <c r="B34" s="35" t="s">
        <v>821</v>
      </c>
      <c r="C34" s="188" t="s">
        <v>511</v>
      </c>
      <c r="D34" s="149" t="s">
        <v>937</v>
      </c>
      <c r="E34" s="150">
        <v>5.7</v>
      </c>
      <c r="F34" s="115"/>
      <c r="G34" s="115"/>
      <c r="H34" s="115"/>
      <c r="I34" s="29"/>
      <c r="J34" s="57"/>
      <c r="K34" s="32"/>
      <c r="L34" s="34"/>
      <c r="M34" s="34"/>
      <c r="N34" s="34"/>
      <c r="O34" s="34"/>
      <c r="P34" s="130"/>
    </row>
    <row r="35" spans="1:16" ht="15.75" customHeight="1">
      <c r="A35" s="120" t="s">
        <v>528</v>
      </c>
      <c r="B35" s="135" t="s">
        <v>821</v>
      </c>
      <c r="C35" s="153" t="s">
        <v>512</v>
      </c>
      <c r="D35" s="151" t="s">
        <v>938</v>
      </c>
      <c r="E35" s="152">
        <v>17</v>
      </c>
      <c r="F35" s="112"/>
      <c r="G35" s="112"/>
      <c r="H35" s="112"/>
      <c r="I35" s="101"/>
      <c r="J35" s="103"/>
      <c r="K35" s="32"/>
      <c r="L35" s="34"/>
      <c r="M35" s="34"/>
      <c r="N35" s="34"/>
      <c r="O35" s="34"/>
      <c r="P35" s="130"/>
    </row>
    <row r="36" spans="1:16" ht="32.25" customHeight="1">
      <c r="A36" s="120" t="s">
        <v>529</v>
      </c>
      <c r="B36" s="135" t="s">
        <v>821</v>
      </c>
      <c r="C36" s="153" t="s">
        <v>513</v>
      </c>
      <c r="D36" s="151" t="s">
        <v>937</v>
      </c>
      <c r="E36" s="152">
        <v>2</v>
      </c>
      <c r="F36" s="112"/>
      <c r="G36" s="112"/>
      <c r="H36" s="112"/>
      <c r="I36" s="102"/>
      <c r="J36" s="103"/>
      <c r="K36" s="32"/>
      <c r="L36" s="34"/>
      <c r="M36" s="34"/>
      <c r="N36" s="34"/>
      <c r="O36" s="34"/>
      <c r="P36" s="130"/>
    </row>
    <row r="37" spans="1:16" ht="33.75" customHeight="1">
      <c r="A37" s="120" t="s">
        <v>530</v>
      </c>
      <c r="B37" s="135" t="s">
        <v>821</v>
      </c>
      <c r="C37" s="153" t="s">
        <v>514</v>
      </c>
      <c r="D37" s="151" t="s">
        <v>937</v>
      </c>
      <c r="E37" s="152">
        <v>10</v>
      </c>
      <c r="F37" s="112"/>
      <c r="G37" s="112"/>
      <c r="H37" s="112"/>
      <c r="I37" s="102"/>
      <c r="J37" s="103"/>
      <c r="K37" s="32"/>
      <c r="L37" s="34"/>
      <c r="M37" s="34"/>
      <c r="N37" s="34"/>
      <c r="O37" s="34"/>
      <c r="P37" s="130"/>
    </row>
    <row r="38" spans="1:16" ht="32.25" customHeight="1">
      <c r="A38" s="120" t="s">
        <v>531</v>
      </c>
      <c r="B38" s="135" t="s">
        <v>821</v>
      </c>
      <c r="C38" s="153" t="s">
        <v>515</v>
      </c>
      <c r="D38" s="151" t="s">
        <v>485</v>
      </c>
      <c r="E38" s="152">
        <v>2.3</v>
      </c>
      <c r="F38" s="112"/>
      <c r="G38" s="112"/>
      <c r="H38" s="112"/>
      <c r="I38" s="103"/>
      <c r="J38" s="103"/>
      <c r="K38" s="32"/>
      <c r="L38" s="34"/>
      <c r="M38" s="34"/>
      <c r="N38" s="34"/>
      <c r="O38" s="34"/>
      <c r="P38" s="130"/>
    </row>
    <row r="39" spans="1:16" ht="48.75" customHeight="1">
      <c r="A39" s="129" t="s">
        <v>532</v>
      </c>
      <c r="B39" s="35" t="s">
        <v>821</v>
      </c>
      <c r="C39" s="188" t="s">
        <v>516</v>
      </c>
      <c r="D39" s="149" t="s">
        <v>485</v>
      </c>
      <c r="E39" s="150">
        <v>33</v>
      </c>
      <c r="F39" s="29"/>
      <c r="G39" s="31"/>
      <c r="H39" s="31"/>
      <c r="I39" s="213"/>
      <c r="J39" s="213"/>
      <c r="K39" s="32"/>
      <c r="L39" s="34"/>
      <c r="M39" s="34"/>
      <c r="N39" s="34"/>
      <c r="O39" s="34"/>
      <c r="P39" s="130"/>
    </row>
    <row r="40" spans="1:16" ht="50.25" customHeight="1">
      <c r="A40" s="129" t="s">
        <v>533</v>
      </c>
      <c r="B40" s="35" t="s">
        <v>821</v>
      </c>
      <c r="C40" s="188" t="s">
        <v>517</v>
      </c>
      <c r="D40" s="149" t="s">
        <v>485</v>
      </c>
      <c r="E40" s="150">
        <v>11</v>
      </c>
      <c r="F40" s="56"/>
      <c r="G40" s="31"/>
      <c r="H40" s="31"/>
      <c r="I40" s="31"/>
      <c r="J40" s="31"/>
      <c r="K40" s="32"/>
      <c r="L40" s="34"/>
      <c r="M40" s="34"/>
      <c r="N40" s="34"/>
      <c r="O40" s="34"/>
      <c r="P40" s="130"/>
    </row>
    <row r="41" spans="1:16" ht="15.75" customHeight="1">
      <c r="A41" s="129" t="s">
        <v>885</v>
      </c>
      <c r="B41" s="35"/>
      <c r="C41" s="151" t="s">
        <v>575</v>
      </c>
      <c r="D41" s="149"/>
      <c r="E41" s="150"/>
      <c r="F41" s="57"/>
      <c r="G41" s="57"/>
      <c r="H41" s="57"/>
      <c r="I41" s="57"/>
      <c r="J41" s="57"/>
      <c r="K41" s="57"/>
      <c r="L41" s="57"/>
      <c r="M41" s="57"/>
      <c r="N41" s="57"/>
      <c r="O41" s="57"/>
      <c r="P41" s="218"/>
    </row>
    <row r="42" spans="1:16" ht="47.25" customHeight="1">
      <c r="A42" s="129" t="s">
        <v>534</v>
      </c>
      <c r="B42" s="35" t="s">
        <v>821</v>
      </c>
      <c r="C42" s="188" t="s">
        <v>497</v>
      </c>
      <c r="D42" s="149" t="s">
        <v>485</v>
      </c>
      <c r="E42" s="150">
        <v>1.1</v>
      </c>
      <c r="F42" s="56"/>
      <c r="G42" s="31"/>
      <c r="H42" s="110"/>
      <c r="I42" s="29"/>
      <c r="J42" s="57"/>
      <c r="K42" s="32"/>
      <c r="L42" s="34"/>
      <c r="M42" s="34"/>
      <c r="N42" s="34"/>
      <c r="O42" s="34"/>
      <c r="P42" s="130"/>
    </row>
    <row r="43" spans="1:16" ht="15.75" customHeight="1">
      <c r="A43" s="129" t="s">
        <v>535</v>
      </c>
      <c r="B43" s="35" t="s">
        <v>821</v>
      </c>
      <c r="C43" s="188" t="s">
        <v>498</v>
      </c>
      <c r="D43" s="149" t="s">
        <v>485</v>
      </c>
      <c r="E43" s="150">
        <v>0.5</v>
      </c>
      <c r="F43" s="31"/>
      <c r="G43" s="31"/>
      <c r="H43" s="31"/>
      <c r="I43" s="29"/>
      <c r="J43" s="56"/>
      <c r="K43" s="32"/>
      <c r="L43" s="34"/>
      <c r="M43" s="34"/>
      <c r="N43" s="34"/>
      <c r="O43" s="34"/>
      <c r="P43" s="130"/>
    </row>
    <row r="44" spans="1:16" ht="33.75" customHeight="1">
      <c r="A44" s="129" t="s">
        <v>536</v>
      </c>
      <c r="B44" s="35" t="s">
        <v>821</v>
      </c>
      <c r="C44" s="188" t="s">
        <v>576</v>
      </c>
      <c r="D44" s="149" t="s">
        <v>937</v>
      </c>
      <c r="E44" s="150">
        <v>10.9</v>
      </c>
      <c r="F44" s="31"/>
      <c r="G44" s="115"/>
      <c r="H44" s="115"/>
      <c r="I44" s="57"/>
      <c r="J44" s="57"/>
      <c r="K44" s="32"/>
      <c r="L44" s="34"/>
      <c r="M44" s="34"/>
      <c r="N44" s="34"/>
      <c r="O44" s="34"/>
      <c r="P44" s="130"/>
    </row>
    <row r="45" spans="1:16" ht="32.25" customHeight="1">
      <c r="A45" s="129" t="s">
        <v>537</v>
      </c>
      <c r="B45" s="35" t="s">
        <v>821</v>
      </c>
      <c r="C45" s="188" t="s">
        <v>577</v>
      </c>
      <c r="D45" s="149" t="s">
        <v>937</v>
      </c>
      <c r="E45" s="150">
        <v>12</v>
      </c>
      <c r="F45" s="56"/>
      <c r="G45" s="31"/>
      <c r="H45" s="110"/>
      <c r="I45" s="56"/>
      <c r="J45" s="59"/>
      <c r="K45" s="32"/>
      <c r="L45" s="34"/>
      <c r="M45" s="34"/>
      <c r="N45" s="34"/>
      <c r="O45" s="34"/>
      <c r="P45" s="130"/>
    </row>
    <row r="46" spans="1:16" ht="15.75" customHeight="1">
      <c r="A46" s="129" t="s">
        <v>538</v>
      </c>
      <c r="B46" s="35" t="s">
        <v>821</v>
      </c>
      <c r="C46" s="188" t="s">
        <v>578</v>
      </c>
      <c r="D46" s="149" t="s">
        <v>938</v>
      </c>
      <c r="E46" s="150">
        <v>132</v>
      </c>
      <c r="F46" s="31"/>
      <c r="G46" s="31"/>
      <c r="H46" s="31"/>
      <c r="I46" s="29"/>
      <c r="J46" s="56"/>
      <c r="K46" s="32"/>
      <c r="L46" s="34"/>
      <c r="M46" s="34"/>
      <c r="N46" s="34"/>
      <c r="O46" s="34"/>
      <c r="P46" s="130"/>
    </row>
    <row r="47" spans="1:16" ht="15.75" customHeight="1">
      <c r="A47" s="129" t="s">
        <v>539</v>
      </c>
      <c r="B47" s="35" t="s">
        <v>821</v>
      </c>
      <c r="C47" s="188" t="s">
        <v>579</v>
      </c>
      <c r="D47" s="149" t="s">
        <v>484</v>
      </c>
      <c r="E47" s="150">
        <v>1</v>
      </c>
      <c r="F47" s="115"/>
      <c r="G47" s="115"/>
      <c r="H47" s="115"/>
      <c r="I47" s="57"/>
      <c r="J47" s="57"/>
      <c r="K47" s="32"/>
      <c r="L47" s="34"/>
      <c r="M47" s="34"/>
      <c r="N47" s="34"/>
      <c r="O47" s="34"/>
      <c r="P47" s="130"/>
    </row>
    <row r="48" spans="1:16" ht="15.75" customHeight="1">
      <c r="A48" s="129" t="s">
        <v>540</v>
      </c>
      <c r="B48" s="35" t="s">
        <v>821</v>
      </c>
      <c r="C48" s="188" t="s">
        <v>580</v>
      </c>
      <c r="D48" s="149" t="s">
        <v>485</v>
      </c>
      <c r="E48" s="150">
        <v>1.1</v>
      </c>
      <c r="F48" s="31"/>
      <c r="G48" s="31"/>
      <c r="H48" s="31"/>
      <c r="I48" s="29"/>
      <c r="J48" s="56"/>
      <c r="K48" s="32"/>
      <c r="L48" s="34"/>
      <c r="M48" s="34"/>
      <c r="N48" s="34"/>
      <c r="O48" s="34"/>
      <c r="P48" s="130"/>
    </row>
    <row r="49" spans="1:16" ht="15.75" customHeight="1">
      <c r="A49" s="129" t="s">
        <v>886</v>
      </c>
      <c r="B49" s="35"/>
      <c r="C49" s="151" t="s">
        <v>581</v>
      </c>
      <c r="D49" s="149"/>
      <c r="E49" s="150"/>
      <c r="F49" s="57"/>
      <c r="G49" s="57"/>
      <c r="H49" s="57"/>
      <c r="I49" s="57"/>
      <c r="J49" s="57"/>
      <c r="K49" s="57"/>
      <c r="L49" s="57"/>
      <c r="M49" s="57"/>
      <c r="N49" s="57"/>
      <c r="O49" s="57"/>
      <c r="P49" s="218"/>
    </row>
    <row r="50" spans="1:16" ht="49.5" customHeight="1">
      <c r="A50" s="129" t="s">
        <v>541</v>
      </c>
      <c r="B50" s="35" t="s">
        <v>821</v>
      </c>
      <c r="C50" s="188" t="s">
        <v>497</v>
      </c>
      <c r="D50" s="149" t="s">
        <v>485</v>
      </c>
      <c r="E50" s="150">
        <v>0.2</v>
      </c>
      <c r="F50" s="31"/>
      <c r="G50" s="31"/>
      <c r="H50" s="110"/>
      <c r="I50" s="115"/>
      <c r="J50" s="29"/>
      <c r="K50" s="32"/>
      <c r="L50" s="34"/>
      <c r="M50" s="34"/>
      <c r="N50" s="34"/>
      <c r="O50" s="34"/>
      <c r="P50" s="130"/>
    </row>
    <row r="51" spans="1:16" ht="15.75" customHeight="1">
      <c r="A51" s="129" t="s">
        <v>542</v>
      </c>
      <c r="B51" s="35" t="s">
        <v>821</v>
      </c>
      <c r="C51" s="188" t="s">
        <v>578</v>
      </c>
      <c r="D51" s="149" t="s">
        <v>938</v>
      </c>
      <c r="E51" s="150">
        <v>22</v>
      </c>
      <c r="F51" s="31"/>
      <c r="G51" s="31"/>
      <c r="H51" s="31"/>
      <c r="I51" s="29"/>
      <c r="J51" s="56"/>
      <c r="K51" s="32"/>
      <c r="L51" s="34"/>
      <c r="M51" s="34"/>
      <c r="N51" s="34"/>
      <c r="O51" s="34"/>
      <c r="P51" s="130"/>
    </row>
    <row r="52" spans="1:16" ht="15.75" customHeight="1">
      <c r="A52" s="129" t="s">
        <v>543</v>
      </c>
      <c r="B52" s="35" t="s">
        <v>821</v>
      </c>
      <c r="C52" s="188" t="s">
        <v>582</v>
      </c>
      <c r="D52" s="149" t="s">
        <v>484</v>
      </c>
      <c r="E52" s="150">
        <v>1</v>
      </c>
      <c r="F52" s="56"/>
      <c r="G52" s="115"/>
      <c r="H52" s="115"/>
      <c r="I52" s="57"/>
      <c r="J52" s="57"/>
      <c r="K52" s="32"/>
      <c r="L52" s="34"/>
      <c r="M52" s="34"/>
      <c r="N52" s="34"/>
      <c r="O52" s="34"/>
      <c r="P52" s="130"/>
    </row>
    <row r="53" spans="1:16" ht="31.5" customHeight="1">
      <c r="A53" s="129"/>
      <c r="B53" s="135" t="s">
        <v>821</v>
      </c>
      <c r="C53" s="153" t="s">
        <v>583</v>
      </c>
      <c r="D53" s="151" t="s">
        <v>938</v>
      </c>
      <c r="E53" s="152">
        <v>17.1</v>
      </c>
      <c r="F53" s="101"/>
      <c r="G53" s="101"/>
      <c r="H53" s="101"/>
      <c r="I53" s="103"/>
      <c r="J53" s="103"/>
      <c r="K53" s="99"/>
      <c r="L53" s="100"/>
      <c r="M53" s="100"/>
      <c r="N53" s="100"/>
      <c r="O53" s="100"/>
      <c r="P53" s="131"/>
    </row>
    <row r="54" spans="1:16" ht="15.75" customHeight="1">
      <c r="A54" s="129"/>
      <c r="B54" s="135" t="s">
        <v>821</v>
      </c>
      <c r="C54" s="153" t="s">
        <v>584</v>
      </c>
      <c r="D54" s="151" t="s">
        <v>938</v>
      </c>
      <c r="E54" s="152">
        <v>2.5</v>
      </c>
      <c r="F54" s="101"/>
      <c r="G54" s="101"/>
      <c r="H54" s="101"/>
      <c r="I54" s="103"/>
      <c r="J54" s="103"/>
      <c r="K54" s="99"/>
      <c r="L54" s="100"/>
      <c r="M54" s="100"/>
      <c r="N54" s="100"/>
      <c r="O54" s="100"/>
      <c r="P54" s="131"/>
    </row>
    <row r="55" spans="1:16" ht="34.5" customHeight="1">
      <c r="A55" s="129" t="s">
        <v>544</v>
      </c>
      <c r="B55" s="35" t="s">
        <v>821</v>
      </c>
      <c r="C55" s="188" t="s">
        <v>505</v>
      </c>
      <c r="D55" s="149" t="s">
        <v>937</v>
      </c>
      <c r="E55" s="150">
        <v>0.75</v>
      </c>
      <c r="F55" s="58"/>
      <c r="G55" s="31"/>
      <c r="H55" s="110"/>
      <c r="I55" s="57"/>
      <c r="J55" s="57"/>
      <c r="K55" s="32"/>
      <c r="L55" s="34"/>
      <c r="M55" s="34"/>
      <c r="N55" s="34"/>
      <c r="O55" s="34"/>
      <c r="P55" s="130"/>
    </row>
    <row r="56" spans="1:16" ht="15.75" customHeight="1">
      <c r="A56" s="129" t="s">
        <v>545</v>
      </c>
      <c r="B56" s="35" t="s">
        <v>821</v>
      </c>
      <c r="C56" s="188" t="s">
        <v>585</v>
      </c>
      <c r="D56" s="149" t="s">
        <v>485</v>
      </c>
      <c r="E56" s="150">
        <v>0.3</v>
      </c>
      <c r="F56" s="31"/>
      <c r="G56" s="31"/>
      <c r="H56" s="31"/>
      <c r="I56" s="29"/>
      <c r="J56" s="56"/>
      <c r="K56" s="32"/>
      <c r="L56" s="34"/>
      <c r="M56" s="34"/>
      <c r="N56" s="34"/>
      <c r="O56" s="34"/>
      <c r="P56" s="130"/>
    </row>
    <row r="57" spans="1:16" ht="15.75" customHeight="1">
      <c r="A57" s="129" t="s">
        <v>887</v>
      </c>
      <c r="B57" s="35"/>
      <c r="C57" s="151" t="s">
        <v>586</v>
      </c>
      <c r="D57" s="149"/>
      <c r="E57" s="150"/>
      <c r="F57" s="115"/>
      <c r="G57" s="115"/>
      <c r="H57" s="115"/>
      <c r="I57" s="115"/>
      <c r="J57" s="115"/>
      <c r="K57" s="57"/>
      <c r="L57" s="57"/>
      <c r="M57" s="57"/>
      <c r="N57" s="57"/>
      <c r="O57" s="57"/>
      <c r="P57" s="218"/>
    </row>
    <row r="58" spans="1:16" ht="84" customHeight="1">
      <c r="A58" s="129" t="s">
        <v>546</v>
      </c>
      <c r="B58" s="35" t="s">
        <v>821</v>
      </c>
      <c r="C58" s="188" t="s">
        <v>587</v>
      </c>
      <c r="D58" s="149" t="s">
        <v>928</v>
      </c>
      <c r="E58" s="150">
        <v>1</v>
      </c>
      <c r="F58" s="115"/>
      <c r="G58" s="115"/>
      <c r="H58" s="115"/>
      <c r="I58" s="115"/>
      <c r="J58" s="115"/>
      <c r="K58" s="32"/>
      <c r="L58" s="34"/>
      <c r="M58" s="34"/>
      <c r="N58" s="34"/>
      <c r="O58" s="34"/>
      <c r="P58" s="130"/>
    </row>
    <row r="59" spans="1:16" ht="15.75" customHeight="1">
      <c r="A59" s="129"/>
      <c r="B59" s="35"/>
      <c r="C59" s="182" t="s">
        <v>588</v>
      </c>
      <c r="D59" s="149"/>
      <c r="E59" s="150"/>
      <c r="F59" s="57"/>
      <c r="G59" s="57"/>
      <c r="H59" s="57"/>
      <c r="I59" s="57"/>
      <c r="J59" s="57"/>
      <c r="K59" s="57"/>
      <c r="L59" s="57"/>
      <c r="M59" s="57"/>
      <c r="N59" s="57"/>
      <c r="O59" s="57"/>
      <c r="P59" s="218"/>
    </row>
    <row r="60" spans="1:16" ht="15.75" customHeight="1">
      <c r="A60" s="129" t="s">
        <v>444</v>
      </c>
      <c r="B60" s="35"/>
      <c r="C60" s="151" t="s">
        <v>589</v>
      </c>
      <c r="D60" s="149"/>
      <c r="E60" s="150"/>
      <c r="F60" s="57"/>
      <c r="G60" s="57"/>
      <c r="H60" s="57"/>
      <c r="I60" s="57"/>
      <c r="J60" s="57"/>
      <c r="K60" s="57"/>
      <c r="L60" s="57"/>
      <c r="M60" s="57"/>
      <c r="N60" s="57"/>
      <c r="O60" s="57"/>
      <c r="P60" s="218"/>
    </row>
    <row r="61" spans="1:16" ht="31.5" customHeight="1">
      <c r="A61" s="129" t="s">
        <v>897</v>
      </c>
      <c r="B61" s="35" t="s">
        <v>821</v>
      </c>
      <c r="C61" s="188" t="s">
        <v>321</v>
      </c>
      <c r="D61" s="149" t="s">
        <v>485</v>
      </c>
      <c r="E61" s="150">
        <v>234</v>
      </c>
      <c r="F61" s="31"/>
      <c r="G61" s="31"/>
      <c r="H61" s="110"/>
      <c r="I61" s="29"/>
      <c r="J61" s="57"/>
      <c r="K61" s="32"/>
      <c r="L61" s="34"/>
      <c r="M61" s="34"/>
      <c r="N61" s="34"/>
      <c r="O61" s="34"/>
      <c r="P61" s="130"/>
    </row>
    <row r="62" spans="1:16" ht="33.75" customHeight="1">
      <c r="A62" s="28" t="s">
        <v>898</v>
      </c>
      <c r="B62" s="35" t="s">
        <v>821</v>
      </c>
      <c r="C62" s="188" t="s">
        <v>322</v>
      </c>
      <c r="D62" s="149" t="s">
        <v>485</v>
      </c>
      <c r="E62" s="150">
        <v>3.7</v>
      </c>
      <c r="F62" s="56"/>
      <c r="G62" s="31"/>
      <c r="H62" s="110"/>
      <c r="I62" s="29"/>
      <c r="J62" s="57"/>
      <c r="K62" s="32"/>
      <c r="L62" s="34"/>
      <c r="M62" s="34"/>
      <c r="N62" s="34"/>
      <c r="O62" s="34"/>
      <c r="P62" s="130"/>
    </row>
    <row r="63" spans="1:16" ht="15.75" customHeight="1">
      <c r="A63" s="129"/>
      <c r="B63" s="135" t="s">
        <v>821</v>
      </c>
      <c r="C63" s="153" t="s">
        <v>323</v>
      </c>
      <c r="D63" s="151" t="s">
        <v>485</v>
      </c>
      <c r="E63" s="152">
        <v>3.7</v>
      </c>
      <c r="F63" s="112"/>
      <c r="G63" s="112"/>
      <c r="H63" s="100"/>
      <c r="I63" s="103"/>
      <c r="J63" s="103"/>
      <c r="K63" s="99"/>
      <c r="L63" s="100"/>
      <c r="M63" s="100"/>
      <c r="N63" s="100"/>
      <c r="O63" s="100"/>
      <c r="P63" s="131"/>
    </row>
    <row r="64" spans="1:16" ht="48.75" customHeight="1">
      <c r="A64" s="28" t="s">
        <v>899</v>
      </c>
      <c r="B64" s="35" t="s">
        <v>821</v>
      </c>
      <c r="C64" s="188" t="s">
        <v>875</v>
      </c>
      <c r="D64" s="149" t="s">
        <v>485</v>
      </c>
      <c r="E64" s="150">
        <v>5.7</v>
      </c>
      <c r="F64" s="31"/>
      <c r="G64" s="31"/>
      <c r="H64" s="110"/>
      <c r="I64" s="214"/>
      <c r="J64" s="215"/>
      <c r="K64" s="32"/>
      <c r="L64" s="34"/>
      <c r="M64" s="34"/>
      <c r="N64" s="34"/>
      <c r="O64" s="34"/>
      <c r="P64" s="130"/>
    </row>
    <row r="65" spans="1:16" ht="15.75" customHeight="1">
      <c r="A65" s="120"/>
      <c r="B65" s="135" t="s">
        <v>821</v>
      </c>
      <c r="C65" s="153" t="s">
        <v>876</v>
      </c>
      <c r="D65" s="151" t="s">
        <v>485</v>
      </c>
      <c r="E65" s="152">
        <v>5.7</v>
      </c>
      <c r="F65" s="98"/>
      <c r="G65" s="98"/>
      <c r="H65" s="98"/>
      <c r="I65" s="101"/>
      <c r="J65" s="101"/>
      <c r="K65" s="99"/>
      <c r="L65" s="100"/>
      <c r="M65" s="100"/>
      <c r="N65" s="100"/>
      <c r="O65" s="100"/>
      <c r="P65" s="131"/>
    </row>
    <row r="66" spans="1:16" ht="15.75" customHeight="1">
      <c r="A66" s="96"/>
      <c r="B66" s="135" t="s">
        <v>821</v>
      </c>
      <c r="C66" s="153" t="s">
        <v>932</v>
      </c>
      <c r="D66" s="151" t="s">
        <v>938</v>
      </c>
      <c r="E66" s="152">
        <v>404</v>
      </c>
      <c r="F66" s="98"/>
      <c r="G66" s="98"/>
      <c r="H66" s="98"/>
      <c r="I66" s="112"/>
      <c r="J66" s="102"/>
      <c r="K66" s="99"/>
      <c r="L66" s="100"/>
      <c r="M66" s="100"/>
      <c r="N66" s="100"/>
      <c r="O66" s="100"/>
      <c r="P66" s="131"/>
    </row>
    <row r="67" spans="1:16" ht="15.75" customHeight="1">
      <c r="A67" s="120"/>
      <c r="B67" s="135" t="s">
        <v>821</v>
      </c>
      <c r="C67" s="153" t="s">
        <v>877</v>
      </c>
      <c r="D67" s="151" t="s">
        <v>938</v>
      </c>
      <c r="E67" s="152">
        <v>19</v>
      </c>
      <c r="F67" s="112"/>
      <c r="G67" s="112"/>
      <c r="H67" s="112"/>
      <c r="I67" s="112"/>
      <c r="J67" s="112"/>
      <c r="K67" s="99"/>
      <c r="L67" s="100"/>
      <c r="M67" s="100"/>
      <c r="N67" s="100"/>
      <c r="O67" s="100"/>
      <c r="P67" s="131"/>
    </row>
    <row r="68" spans="1:16" ht="32.25" customHeight="1">
      <c r="A68" s="120"/>
      <c r="B68" s="135" t="s">
        <v>821</v>
      </c>
      <c r="C68" s="153" t="s">
        <v>878</v>
      </c>
      <c r="D68" s="151" t="s">
        <v>930</v>
      </c>
      <c r="E68" s="152">
        <v>12</v>
      </c>
      <c r="F68" s="112"/>
      <c r="G68" s="112"/>
      <c r="H68" s="112"/>
      <c r="I68" s="112"/>
      <c r="J68" s="112"/>
      <c r="K68" s="99"/>
      <c r="L68" s="100"/>
      <c r="M68" s="100"/>
      <c r="N68" s="100"/>
      <c r="O68" s="100"/>
      <c r="P68" s="131"/>
    </row>
    <row r="69" spans="1:16" ht="15.75" customHeight="1">
      <c r="A69" s="96"/>
      <c r="B69" s="135" t="s">
        <v>821</v>
      </c>
      <c r="C69" s="153" t="s">
        <v>590</v>
      </c>
      <c r="D69" s="151" t="s">
        <v>930</v>
      </c>
      <c r="E69" s="152">
        <v>12</v>
      </c>
      <c r="F69" s="102"/>
      <c r="G69" s="98"/>
      <c r="H69" s="98"/>
      <c r="I69" s="103"/>
      <c r="J69" s="103"/>
      <c r="K69" s="99"/>
      <c r="L69" s="100"/>
      <c r="M69" s="100"/>
      <c r="N69" s="100"/>
      <c r="O69" s="100"/>
      <c r="P69" s="131"/>
    </row>
    <row r="70" spans="1:16" ht="15.75" customHeight="1">
      <c r="A70" s="120"/>
      <c r="B70" s="135" t="s">
        <v>821</v>
      </c>
      <c r="C70" s="153" t="s">
        <v>591</v>
      </c>
      <c r="D70" s="151" t="s">
        <v>930</v>
      </c>
      <c r="E70" s="152">
        <v>12</v>
      </c>
      <c r="F70" s="101"/>
      <c r="G70" s="98"/>
      <c r="H70" s="98"/>
      <c r="I70" s="101"/>
      <c r="J70" s="101"/>
      <c r="K70" s="99"/>
      <c r="L70" s="100"/>
      <c r="M70" s="100"/>
      <c r="N70" s="100"/>
      <c r="O70" s="100"/>
      <c r="P70" s="131"/>
    </row>
    <row r="71" spans="1:16" ht="15.75" customHeight="1">
      <c r="A71" s="96"/>
      <c r="B71" s="135" t="s">
        <v>821</v>
      </c>
      <c r="C71" s="153" t="s">
        <v>879</v>
      </c>
      <c r="D71" s="151" t="s">
        <v>937</v>
      </c>
      <c r="E71" s="152">
        <v>6</v>
      </c>
      <c r="F71" s="102"/>
      <c r="G71" s="98"/>
      <c r="H71" s="98"/>
      <c r="I71" s="101"/>
      <c r="J71" s="103"/>
      <c r="K71" s="99"/>
      <c r="L71" s="100"/>
      <c r="M71" s="100"/>
      <c r="N71" s="100"/>
      <c r="O71" s="100"/>
      <c r="P71" s="131"/>
    </row>
    <row r="72" spans="1:16" ht="32.25" customHeight="1">
      <c r="A72" s="28" t="s">
        <v>900</v>
      </c>
      <c r="B72" s="35" t="s">
        <v>821</v>
      </c>
      <c r="C72" s="188" t="s">
        <v>592</v>
      </c>
      <c r="D72" s="149" t="s">
        <v>485</v>
      </c>
      <c r="E72" s="150">
        <v>3.5</v>
      </c>
      <c r="F72" s="29"/>
      <c r="G72" s="31"/>
      <c r="H72" s="31"/>
      <c r="I72" s="57"/>
      <c r="J72" s="57"/>
      <c r="K72" s="32"/>
      <c r="L72" s="34"/>
      <c r="M72" s="34"/>
      <c r="N72" s="34"/>
      <c r="O72" s="34"/>
      <c r="P72" s="130"/>
    </row>
    <row r="73" spans="1:16" ht="15.75" customHeight="1">
      <c r="A73" s="28" t="s">
        <v>901</v>
      </c>
      <c r="B73" s="35" t="s">
        <v>821</v>
      </c>
      <c r="C73" s="188" t="s">
        <v>593</v>
      </c>
      <c r="D73" s="149" t="s">
        <v>487</v>
      </c>
      <c r="E73" s="150">
        <v>1</v>
      </c>
      <c r="F73" s="31"/>
      <c r="G73" s="31"/>
      <c r="H73" s="31"/>
      <c r="I73" s="57"/>
      <c r="J73" s="57"/>
      <c r="K73" s="32"/>
      <c r="L73" s="34"/>
      <c r="M73" s="34"/>
      <c r="N73" s="34"/>
      <c r="O73" s="34"/>
      <c r="P73" s="130"/>
    </row>
    <row r="74" spans="1:16" ht="15.75" customHeight="1">
      <c r="A74" s="28"/>
      <c r="B74" s="135" t="s">
        <v>821</v>
      </c>
      <c r="C74" s="153" t="s">
        <v>594</v>
      </c>
      <c r="D74" s="151" t="s">
        <v>930</v>
      </c>
      <c r="E74" s="152">
        <v>12</v>
      </c>
      <c r="F74" s="112"/>
      <c r="G74" s="112"/>
      <c r="H74" s="112"/>
      <c r="I74" s="112"/>
      <c r="J74" s="103"/>
      <c r="K74" s="99"/>
      <c r="L74" s="100"/>
      <c r="M74" s="100"/>
      <c r="N74" s="100"/>
      <c r="O74" s="100"/>
      <c r="P74" s="131"/>
    </row>
    <row r="75" spans="1:16" ht="33.75" customHeight="1">
      <c r="A75" s="28"/>
      <c r="B75" s="135" t="s">
        <v>821</v>
      </c>
      <c r="C75" s="153" t="s">
        <v>595</v>
      </c>
      <c r="D75" s="151" t="s">
        <v>930</v>
      </c>
      <c r="E75" s="152">
        <v>6</v>
      </c>
      <c r="F75" s="112"/>
      <c r="G75" s="112"/>
      <c r="H75" s="112"/>
      <c r="I75" s="112"/>
      <c r="J75" s="112"/>
      <c r="K75" s="99"/>
      <c r="L75" s="100"/>
      <c r="M75" s="100"/>
      <c r="N75" s="100"/>
      <c r="O75" s="100"/>
      <c r="P75" s="131"/>
    </row>
    <row r="76" spans="1:16" ht="15.75" customHeight="1">
      <c r="A76" s="28" t="s">
        <v>902</v>
      </c>
      <c r="B76" s="35" t="s">
        <v>821</v>
      </c>
      <c r="C76" s="188" t="s">
        <v>880</v>
      </c>
      <c r="D76" s="149" t="s">
        <v>487</v>
      </c>
      <c r="E76" s="150">
        <v>1</v>
      </c>
      <c r="F76" s="29"/>
      <c r="G76" s="31"/>
      <c r="H76" s="31"/>
      <c r="I76" s="57"/>
      <c r="J76" s="57"/>
      <c r="K76" s="32"/>
      <c r="L76" s="34"/>
      <c r="M76" s="34"/>
      <c r="N76" s="34"/>
      <c r="O76" s="34"/>
      <c r="P76" s="130"/>
    </row>
    <row r="77" spans="1:16" ht="32.25" customHeight="1">
      <c r="A77" s="28" t="s">
        <v>903</v>
      </c>
      <c r="B77" s="35" t="s">
        <v>821</v>
      </c>
      <c r="C77" s="188" t="s">
        <v>881</v>
      </c>
      <c r="D77" s="149" t="s">
        <v>485</v>
      </c>
      <c r="E77" s="150">
        <v>170</v>
      </c>
      <c r="F77" s="29"/>
      <c r="G77" s="31"/>
      <c r="H77" s="31"/>
      <c r="I77" s="213"/>
      <c r="J77" s="213"/>
      <c r="K77" s="32"/>
      <c r="L77" s="34"/>
      <c r="M77" s="34"/>
      <c r="N77" s="34"/>
      <c r="O77" s="34"/>
      <c r="P77" s="130"/>
    </row>
    <row r="78" spans="1:16" ht="32.25" customHeight="1">
      <c r="A78" s="28" t="s">
        <v>904</v>
      </c>
      <c r="B78" s="35" t="s">
        <v>821</v>
      </c>
      <c r="C78" s="188" t="s">
        <v>756</v>
      </c>
      <c r="D78" s="149" t="s">
        <v>485</v>
      </c>
      <c r="E78" s="150">
        <v>23</v>
      </c>
      <c r="F78" s="29"/>
      <c r="G78" s="31"/>
      <c r="H78" s="31"/>
      <c r="I78" s="57"/>
      <c r="J78" s="57"/>
      <c r="K78" s="32"/>
      <c r="L78" s="34"/>
      <c r="M78" s="34"/>
      <c r="N78" s="34"/>
      <c r="O78" s="34"/>
      <c r="P78" s="130"/>
    </row>
    <row r="79" spans="1:16" ht="32.25" customHeight="1">
      <c r="A79" s="28" t="s">
        <v>760</v>
      </c>
      <c r="B79" s="35" t="s">
        <v>821</v>
      </c>
      <c r="C79" s="188" t="s">
        <v>882</v>
      </c>
      <c r="D79" s="149" t="s">
        <v>485</v>
      </c>
      <c r="E79" s="150">
        <v>64</v>
      </c>
      <c r="F79" s="56"/>
      <c r="G79" s="31"/>
      <c r="H79" s="31"/>
      <c r="I79" s="31"/>
      <c r="J79" s="31"/>
      <c r="K79" s="32"/>
      <c r="L79" s="34"/>
      <c r="M79" s="34"/>
      <c r="N79" s="34"/>
      <c r="O79" s="34"/>
      <c r="P79" s="130"/>
    </row>
    <row r="80" spans="1:16" ht="15.75" customHeight="1">
      <c r="A80" s="28" t="s">
        <v>445</v>
      </c>
      <c r="B80" s="35"/>
      <c r="C80" s="151" t="s">
        <v>596</v>
      </c>
      <c r="D80" s="149"/>
      <c r="E80" s="150"/>
      <c r="F80" s="31"/>
      <c r="G80" s="31"/>
      <c r="H80" s="31"/>
      <c r="I80" s="31"/>
      <c r="J80" s="31"/>
      <c r="K80" s="31"/>
      <c r="L80" s="31"/>
      <c r="M80" s="31"/>
      <c r="N80" s="31"/>
      <c r="O80" s="31"/>
      <c r="P80" s="174"/>
    </row>
    <row r="81" spans="1:16" ht="31.5" customHeight="1">
      <c r="A81" s="28" t="s">
        <v>906</v>
      </c>
      <c r="B81" s="35" t="s">
        <v>821</v>
      </c>
      <c r="C81" s="188" t="s">
        <v>321</v>
      </c>
      <c r="D81" s="149" t="s">
        <v>485</v>
      </c>
      <c r="E81" s="150">
        <v>145</v>
      </c>
      <c r="F81" s="31"/>
      <c r="G81" s="31"/>
      <c r="H81" s="110"/>
      <c r="I81" s="29"/>
      <c r="J81" s="57"/>
      <c r="K81" s="32"/>
      <c r="L81" s="34"/>
      <c r="M81" s="34"/>
      <c r="N81" s="34"/>
      <c r="O81" s="34"/>
      <c r="P81" s="130"/>
    </row>
    <row r="82" spans="1:16" ht="31.5" customHeight="1">
      <c r="A82" s="28" t="s">
        <v>907</v>
      </c>
      <c r="B82" s="35" t="s">
        <v>821</v>
      </c>
      <c r="C82" s="188" t="s">
        <v>322</v>
      </c>
      <c r="D82" s="149" t="s">
        <v>485</v>
      </c>
      <c r="E82" s="150">
        <v>2.5</v>
      </c>
      <c r="F82" s="56"/>
      <c r="G82" s="31"/>
      <c r="H82" s="110"/>
      <c r="I82" s="29"/>
      <c r="J82" s="57"/>
      <c r="K82" s="32"/>
      <c r="L82" s="34"/>
      <c r="M82" s="34"/>
      <c r="N82" s="34"/>
      <c r="O82" s="34"/>
      <c r="P82" s="130"/>
    </row>
    <row r="83" spans="1:16" ht="15.75" customHeight="1">
      <c r="A83" s="28"/>
      <c r="B83" s="207" t="s">
        <v>821</v>
      </c>
      <c r="C83" s="153" t="s">
        <v>323</v>
      </c>
      <c r="D83" s="151" t="s">
        <v>485</v>
      </c>
      <c r="E83" s="152">
        <v>2.5</v>
      </c>
      <c r="F83" s="112"/>
      <c r="G83" s="112"/>
      <c r="H83" s="100"/>
      <c r="I83" s="103"/>
      <c r="J83" s="103"/>
      <c r="K83" s="99"/>
      <c r="L83" s="100"/>
      <c r="M83" s="100"/>
      <c r="N83" s="100"/>
      <c r="O83" s="100"/>
      <c r="P83" s="131"/>
    </row>
    <row r="84" spans="1:16" ht="48" customHeight="1">
      <c r="A84" s="28" t="s">
        <v>908</v>
      </c>
      <c r="B84" s="35" t="s">
        <v>821</v>
      </c>
      <c r="C84" s="188" t="s">
        <v>875</v>
      </c>
      <c r="D84" s="149" t="s">
        <v>485</v>
      </c>
      <c r="E84" s="150">
        <v>3.75</v>
      </c>
      <c r="F84" s="31"/>
      <c r="G84" s="31"/>
      <c r="H84" s="110"/>
      <c r="I84" s="214"/>
      <c r="J84" s="215"/>
      <c r="K84" s="32"/>
      <c r="L84" s="34"/>
      <c r="M84" s="34"/>
      <c r="N84" s="34"/>
      <c r="O84" s="34"/>
      <c r="P84" s="130"/>
    </row>
    <row r="85" spans="1:16" ht="15.75" customHeight="1">
      <c r="A85" s="28"/>
      <c r="B85" s="135" t="s">
        <v>821</v>
      </c>
      <c r="C85" s="153" t="s">
        <v>876</v>
      </c>
      <c r="D85" s="151" t="s">
        <v>485</v>
      </c>
      <c r="E85" s="152">
        <v>3.75</v>
      </c>
      <c r="F85" s="98"/>
      <c r="G85" s="98"/>
      <c r="H85" s="98"/>
      <c r="I85" s="101"/>
      <c r="J85" s="101"/>
      <c r="K85" s="99"/>
      <c r="L85" s="100"/>
      <c r="M85" s="100"/>
      <c r="N85" s="100"/>
      <c r="O85" s="100"/>
      <c r="P85" s="131"/>
    </row>
    <row r="86" spans="1:16" ht="15.75" customHeight="1">
      <c r="A86" s="28"/>
      <c r="B86" s="135" t="s">
        <v>821</v>
      </c>
      <c r="C86" s="153" t="s">
        <v>932</v>
      </c>
      <c r="D86" s="151" t="s">
        <v>938</v>
      </c>
      <c r="E86" s="152">
        <v>272</v>
      </c>
      <c r="F86" s="98"/>
      <c r="G86" s="98"/>
      <c r="H86" s="98"/>
      <c r="I86" s="112"/>
      <c r="J86" s="102"/>
      <c r="K86" s="99"/>
      <c r="L86" s="100"/>
      <c r="M86" s="100"/>
      <c r="N86" s="100"/>
      <c r="O86" s="100"/>
      <c r="P86" s="131"/>
    </row>
    <row r="87" spans="1:16" ht="15.75" customHeight="1">
      <c r="A87" s="28"/>
      <c r="B87" s="135" t="s">
        <v>821</v>
      </c>
      <c r="C87" s="153" t="s">
        <v>877</v>
      </c>
      <c r="D87" s="151" t="s">
        <v>938</v>
      </c>
      <c r="E87" s="152">
        <v>14</v>
      </c>
      <c r="F87" s="112"/>
      <c r="G87" s="112"/>
      <c r="H87" s="112"/>
      <c r="I87" s="112"/>
      <c r="J87" s="112"/>
      <c r="K87" s="99"/>
      <c r="L87" s="100"/>
      <c r="M87" s="100"/>
      <c r="N87" s="100"/>
      <c r="O87" s="100"/>
      <c r="P87" s="131"/>
    </row>
    <row r="88" spans="1:16" ht="31.5" customHeight="1">
      <c r="A88" s="28"/>
      <c r="B88" s="135" t="s">
        <v>821</v>
      </c>
      <c r="C88" s="153" t="s">
        <v>878</v>
      </c>
      <c r="D88" s="151" t="s">
        <v>930</v>
      </c>
      <c r="E88" s="152">
        <v>6</v>
      </c>
      <c r="F88" s="112"/>
      <c r="G88" s="112"/>
      <c r="H88" s="112"/>
      <c r="I88" s="112"/>
      <c r="J88" s="112"/>
      <c r="K88" s="99"/>
      <c r="L88" s="100"/>
      <c r="M88" s="100"/>
      <c r="N88" s="100"/>
      <c r="O88" s="100"/>
      <c r="P88" s="131"/>
    </row>
    <row r="89" spans="1:16" ht="15.75" customHeight="1">
      <c r="A89" s="28"/>
      <c r="B89" s="135" t="s">
        <v>821</v>
      </c>
      <c r="C89" s="153" t="s">
        <v>590</v>
      </c>
      <c r="D89" s="151" t="s">
        <v>930</v>
      </c>
      <c r="E89" s="152">
        <v>6</v>
      </c>
      <c r="F89" s="102"/>
      <c r="G89" s="98"/>
      <c r="H89" s="98"/>
      <c r="I89" s="103"/>
      <c r="J89" s="103"/>
      <c r="K89" s="99"/>
      <c r="L89" s="100"/>
      <c r="M89" s="100"/>
      <c r="N89" s="100"/>
      <c r="O89" s="100"/>
      <c r="P89" s="131"/>
    </row>
    <row r="90" spans="1:16" ht="15.75" customHeight="1">
      <c r="A90" s="129"/>
      <c r="B90" s="135" t="s">
        <v>821</v>
      </c>
      <c r="C90" s="153" t="s">
        <v>591</v>
      </c>
      <c r="D90" s="151" t="s">
        <v>930</v>
      </c>
      <c r="E90" s="152">
        <v>6</v>
      </c>
      <c r="F90" s="101"/>
      <c r="G90" s="98"/>
      <c r="H90" s="98"/>
      <c r="I90" s="101"/>
      <c r="J90" s="101"/>
      <c r="K90" s="99"/>
      <c r="L90" s="100"/>
      <c r="M90" s="100"/>
      <c r="N90" s="100"/>
      <c r="O90" s="100"/>
      <c r="P90" s="131"/>
    </row>
    <row r="91" spans="1:16" ht="15.75" customHeight="1">
      <c r="A91" s="28"/>
      <c r="B91" s="135" t="s">
        <v>821</v>
      </c>
      <c r="C91" s="153" t="s">
        <v>879</v>
      </c>
      <c r="D91" s="151" t="s">
        <v>937</v>
      </c>
      <c r="E91" s="152">
        <v>4</v>
      </c>
      <c r="F91" s="102"/>
      <c r="G91" s="98"/>
      <c r="H91" s="98"/>
      <c r="I91" s="101"/>
      <c r="J91" s="103"/>
      <c r="K91" s="99"/>
      <c r="L91" s="100"/>
      <c r="M91" s="100"/>
      <c r="N91" s="100"/>
      <c r="O91" s="100"/>
      <c r="P91" s="131"/>
    </row>
    <row r="92" spans="1:16" ht="34.5" customHeight="1">
      <c r="A92" s="129" t="s">
        <v>909</v>
      </c>
      <c r="B92" s="35" t="s">
        <v>821</v>
      </c>
      <c r="C92" s="188" t="s">
        <v>592</v>
      </c>
      <c r="D92" s="149" t="s">
        <v>485</v>
      </c>
      <c r="E92" s="150">
        <v>2.5</v>
      </c>
      <c r="F92" s="29"/>
      <c r="G92" s="31"/>
      <c r="H92" s="31"/>
      <c r="I92" s="57"/>
      <c r="J92" s="57"/>
      <c r="K92" s="32"/>
      <c r="L92" s="34"/>
      <c r="M92" s="34"/>
      <c r="N92" s="34"/>
      <c r="O92" s="34"/>
      <c r="P92" s="130"/>
    </row>
    <row r="93" spans="1:16" ht="15.75" customHeight="1">
      <c r="A93" s="28" t="s">
        <v>910</v>
      </c>
      <c r="B93" s="35" t="s">
        <v>821</v>
      </c>
      <c r="C93" s="188" t="s">
        <v>593</v>
      </c>
      <c r="D93" s="149" t="s">
        <v>487</v>
      </c>
      <c r="E93" s="150">
        <v>1</v>
      </c>
      <c r="F93" s="31"/>
      <c r="G93" s="31"/>
      <c r="H93" s="31"/>
      <c r="I93" s="57"/>
      <c r="J93" s="57"/>
      <c r="K93" s="32"/>
      <c r="L93" s="34"/>
      <c r="M93" s="34"/>
      <c r="N93" s="34"/>
      <c r="O93" s="34"/>
      <c r="P93" s="130"/>
    </row>
    <row r="94" spans="1:16" ht="15.75" customHeight="1">
      <c r="A94" s="129"/>
      <c r="B94" s="135" t="s">
        <v>821</v>
      </c>
      <c r="C94" s="153" t="s">
        <v>594</v>
      </c>
      <c r="D94" s="151" t="s">
        <v>930</v>
      </c>
      <c r="E94" s="152">
        <v>6</v>
      </c>
      <c r="F94" s="112"/>
      <c r="G94" s="112"/>
      <c r="H94" s="112"/>
      <c r="I94" s="112"/>
      <c r="J94" s="103"/>
      <c r="K94" s="99"/>
      <c r="L94" s="100"/>
      <c r="M94" s="100"/>
      <c r="N94" s="100"/>
      <c r="O94" s="100"/>
      <c r="P94" s="131"/>
    </row>
    <row r="95" spans="1:16" ht="31.5" customHeight="1">
      <c r="A95" s="129"/>
      <c r="B95" s="135" t="s">
        <v>821</v>
      </c>
      <c r="C95" s="153" t="s">
        <v>597</v>
      </c>
      <c r="D95" s="151" t="s">
        <v>930</v>
      </c>
      <c r="E95" s="152">
        <v>3</v>
      </c>
      <c r="F95" s="112"/>
      <c r="G95" s="112"/>
      <c r="H95" s="112"/>
      <c r="I95" s="112"/>
      <c r="J95" s="112"/>
      <c r="K95" s="99"/>
      <c r="L95" s="100"/>
      <c r="M95" s="100"/>
      <c r="N95" s="100"/>
      <c r="O95" s="100"/>
      <c r="P95" s="131"/>
    </row>
    <row r="96" spans="1:16" ht="15.75" customHeight="1">
      <c r="A96" s="129" t="s">
        <v>911</v>
      </c>
      <c r="B96" s="35" t="s">
        <v>821</v>
      </c>
      <c r="C96" s="188" t="s">
        <v>880</v>
      </c>
      <c r="D96" s="149" t="s">
        <v>487</v>
      </c>
      <c r="E96" s="150">
        <v>1</v>
      </c>
      <c r="F96" s="29"/>
      <c r="G96" s="31"/>
      <c r="H96" s="31"/>
      <c r="I96" s="57"/>
      <c r="J96" s="57"/>
      <c r="K96" s="32"/>
      <c r="L96" s="34"/>
      <c r="M96" s="34"/>
      <c r="N96" s="34"/>
      <c r="O96" s="34"/>
      <c r="P96" s="130"/>
    </row>
    <row r="97" spans="1:16" ht="35.25" customHeight="1">
      <c r="A97" s="129" t="s">
        <v>912</v>
      </c>
      <c r="B97" s="35" t="s">
        <v>821</v>
      </c>
      <c r="C97" s="188" t="s">
        <v>881</v>
      </c>
      <c r="D97" s="149" t="s">
        <v>485</v>
      </c>
      <c r="E97" s="150">
        <v>107</v>
      </c>
      <c r="F97" s="29"/>
      <c r="G97" s="31"/>
      <c r="H97" s="31"/>
      <c r="I97" s="213"/>
      <c r="J97" s="213"/>
      <c r="K97" s="32"/>
      <c r="L97" s="34"/>
      <c r="M97" s="34"/>
      <c r="N97" s="34"/>
      <c r="O97" s="34"/>
      <c r="P97" s="130"/>
    </row>
    <row r="98" spans="1:16" ht="32.25" customHeight="1">
      <c r="A98" s="28" t="s">
        <v>913</v>
      </c>
      <c r="B98" s="35" t="s">
        <v>821</v>
      </c>
      <c r="C98" s="188" t="s">
        <v>756</v>
      </c>
      <c r="D98" s="149" t="s">
        <v>485</v>
      </c>
      <c r="E98" s="150">
        <v>17</v>
      </c>
      <c r="F98" s="29"/>
      <c r="G98" s="31"/>
      <c r="H98" s="31"/>
      <c r="I98" s="57"/>
      <c r="J98" s="57"/>
      <c r="K98" s="32"/>
      <c r="L98" s="34"/>
      <c r="M98" s="34"/>
      <c r="N98" s="34"/>
      <c r="O98" s="34"/>
      <c r="P98" s="130"/>
    </row>
    <row r="99" spans="1:16" ht="32.25" customHeight="1">
      <c r="A99" s="129" t="s">
        <v>914</v>
      </c>
      <c r="B99" s="35" t="s">
        <v>821</v>
      </c>
      <c r="C99" s="188" t="s">
        <v>882</v>
      </c>
      <c r="D99" s="149" t="s">
        <v>485</v>
      </c>
      <c r="E99" s="150">
        <v>38</v>
      </c>
      <c r="F99" s="56"/>
      <c r="G99" s="31"/>
      <c r="H99" s="31"/>
      <c r="I99" s="31"/>
      <c r="J99" s="31"/>
      <c r="K99" s="32"/>
      <c r="L99" s="34"/>
      <c r="M99" s="34"/>
      <c r="N99" s="34"/>
      <c r="O99" s="34"/>
      <c r="P99" s="130"/>
    </row>
    <row r="100" spans="1:16" ht="15.75" customHeight="1">
      <c r="A100" s="129" t="s">
        <v>408</v>
      </c>
      <c r="B100" s="35"/>
      <c r="C100" s="151" t="s">
        <v>598</v>
      </c>
      <c r="D100" s="149"/>
      <c r="E100" s="150"/>
      <c r="F100" s="115"/>
      <c r="G100" s="115"/>
      <c r="H100" s="115"/>
      <c r="I100" s="115"/>
      <c r="J100" s="115"/>
      <c r="K100" s="115"/>
      <c r="L100" s="115"/>
      <c r="M100" s="115"/>
      <c r="N100" s="115"/>
      <c r="O100" s="115"/>
      <c r="P100" s="138"/>
    </row>
    <row r="101" spans="1:16" ht="32.25" customHeight="1">
      <c r="A101" s="129" t="s">
        <v>916</v>
      </c>
      <c r="B101" s="35" t="s">
        <v>821</v>
      </c>
      <c r="C101" s="188" t="s">
        <v>321</v>
      </c>
      <c r="D101" s="149" t="s">
        <v>485</v>
      </c>
      <c r="E101" s="150">
        <v>72</v>
      </c>
      <c r="F101" s="31"/>
      <c r="G101" s="31"/>
      <c r="H101" s="110"/>
      <c r="I101" s="29"/>
      <c r="J101" s="57"/>
      <c r="K101" s="32"/>
      <c r="L101" s="34"/>
      <c r="M101" s="34"/>
      <c r="N101" s="34"/>
      <c r="O101" s="34"/>
      <c r="P101" s="130"/>
    </row>
    <row r="102" spans="1:16" ht="32.25" customHeight="1">
      <c r="A102" s="28" t="s">
        <v>917</v>
      </c>
      <c r="B102" s="35" t="s">
        <v>821</v>
      </c>
      <c r="C102" s="188" t="s">
        <v>322</v>
      </c>
      <c r="D102" s="149" t="s">
        <v>485</v>
      </c>
      <c r="E102" s="150">
        <v>1.6</v>
      </c>
      <c r="F102" s="56"/>
      <c r="G102" s="31"/>
      <c r="H102" s="110"/>
      <c r="I102" s="29"/>
      <c r="J102" s="57"/>
      <c r="K102" s="32"/>
      <c r="L102" s="34"/>
      <c r="M102" s="34"/>
      <c r="N102" s="34"/>
      <c r="O102" s="34"/>
      <c r="P102" s="130"/>
    </row>
    <row r="103" spans="1:16" ht="15.75" customHeight="1">
      <c r="A103" s="28"/>
      <c r="B103" s="135" t="s">
        <v>821</v>
      </c>
      <c r="C103" s="153" t="s">
        <v>323</v>
      </c>
      <c r="D103" s="151" t="s">
        <v>485</v>
      </c>
      <c r="E103" s="152">
        <v>1.6</v>
      </c>
      <c r="F103" s="112"/>
      <c r="G103" s="112"/>
      <c r="H103" s="100"/>
      <c r="I103" s="103"/>
      <c r="J103" s="103"/>
      <c r="K103" s="99"/>
      <c r="L103" s="100"/>
      <c r="M103" s="100"/>
      <c r="N103" s="100"/>
      <c r="O103" s="100"/>
      <c r="P103" s="131"/>
    </row>
    <row r="104" spans="1:16" ht="48" customHeight="1">
      <c r="A104" s="28" t="s">
        <v>918</v>
      </c>
      <c r="B104" s="35" t="s">
        <v>821</v>
      </c>
      <c r="C104" s="188" t="s">
        <v>875</v>
      </c>
      <c r="D104" s="149" t="s">
        <v>485</v>
      </c>
      <c r="E104" s="150">
        <v>2.2</v>
      </c>
      <c r="F104" s="31"/>
      <c r="G104" s="31"/>
      <c r="H104" s="110"/>
      <c r="I104" s="214"/>
      <c r="J104" s="215"/>
      <c r="K104" s="32"/>
      <c r="L104" s="34"/>
      <c r="M104" s="34"/>
      <c r="N104" s="34"/>
      <c r="O104" s="34"/>
      <c r="P104" s="130"/>
    </row>
    <row r="105" spans="1:16" ht="15.75" customHeight="1">
      <c r="A105" s="28"/>
      <c r="B105" s="135" t="s">
        <v>821</v>
      </c>
      <c r="C105" s="153" t="s">
        <v>876</v>
      </c>
      <c r="D105" s="151" t="s">
        <v>485</v>
      </c>
      <c r="E105" s="152">
        <v>2.2</v>
      </c>
      <c r="F105" s="98"/>
      <c r="G105" s="98"/>
      <c r="H105" s="98"/>
      <c r="I105" s="101"/>
      <c r="J105" s="101"/>
      <c r="K105" s="99"/>
      <c r="L105" s="100"/>
      <c r="M105" s="100"/>
      <c r="N105" s="100"/>
      <c r="O105" s="100"/>
      <c r="P105" s="131"/>
    </row>
    <row r="106" spans="1:16" ht="15.75" customHeight="1">
      <c r="A106" s="28"/>
      <c r="B106" s="135" t="s">
        <v>821</v>
      </c>
      <c r="C106" s="153" t="s">
        <v>932</v>
      </c>
      <c r="D106" s="151" t="s">
        <v>938</v>
      </c>
      <c r="E106" s="152">
        <v>159</v>
      </c>
      <c r="F106" s="98"/>
      <c r="G106" s="98"/>
      <c r="H106" s="98"/>
      <c r="I106" s="112"/>
      <c r="J106" s="102"/>
      <c r="K106" s="99"/>
      <c r="L106" s="100"/>
      <c r="M106" s="100"/>
      <c r="N106" s="100"/>
      <c r="O106" s="100"/>
      <c r="P106" s="131"/>
    </row>
    <row r="107" spans="1:16" ht="15.75" customHeight="1">
      <c r="A107" s="28"/>
      <c r="B107" s="135" t="s">
        <v>821</v>
      </c>
      <c r="C107" s="153" t="s">
        <v>877</v>
      </c>
      <c r="D107" s="151" t="s">
        <v>938</v>
      </c>
      <c r="E107" s="152">
        <v>8</v>
      </c>
      <c r="F107" s="112"/>
      <c r="G107" s="112"/>
      <c r="H107" s="112"/>
      <c r="I107" s="112"/>
      <c r="J107" s="112"/>
      <c r="K107" s="99"/>
      <c r="L107" s="100"/>
      <c r="M107" s="100"/>
      <c r="N107" s="100"/>
      <c r="O107" s="100"/>
      <c r="P107" s="131"/>
    </row>
    <row r="108" spans="1:16" ht="32.25" customHeight="1">
      <c r="A108" s="28"/>
      <c r="B108" s="135" t="s">
        <v>821</v>
      </c>
      <c r="C108" s="153" t="s">
        <v>878</v>
      </c>
      <c r="D108" s="151" t="s">
        <v>930</v>
      </c>
      <c r="E108" s="152">
        <v>6</v>
      </c>
      <c r="F108" s="112"/>
      <c r="G108" s="112"/>
      <c r="H108" s="112"/>
      <c r="I108" s="112"/>
      <c r="J108" s="112"/>
      <c r="K108" s="99"/>
      <c r="L108" s="100"/>
      <c r="M108" s="100"/>
      <c r="N108" s="100"/>
      <c r="O108" s="100"/>
      <c r="P108" s="131"/>
    </row>
    <row r="109" spans="1:16" ht="15.75" customHeight="1">
      <c r="A109" s="28"/>
      <c r="B109" s="135" t="s">
        <v>821</v>
      </c>
      <c r="C109" s="153" t="s">
        <v>590</v>
      </c>
      <c r="D109" s="151" t="s">
        <v>930</v>
      </c>
      <c r="E109" s="152">
        <v>6</v>
      </c>
      <c r="F109" s="102"/>
      <c r="G109" s="98"/>
      <c r="H109" s="98"/>
      <c r="I109" s="103"/>
      <c r="J109" s="103"/>
      <c r="K109" s="99"/>
      <c r="L109" s="100"/>
      <c r="M109" s="100"/>
      <c r="N109" s="100"/>
      <c r="O109" s="100"/>
      <c r="P109" s="131"/>
    </row>
    <row r="110" spans="1:16" ht="15.75" customHeight="1">
      <c r="A110" s="28"/>
      <c r="B110" s="135" t="s">
        <v>821</v>
      </c>
      <c r="C110" s="153" t="s">
        <v>591</v>
      </c>
      <c r="D110" s="151" t="s">
        <v>930</v>
      </c>
      <c r="E110" s="152">
        <v>6</v>
      </c>
      <c r="F110" s="101"/>
      <c r="G110" s="98"/>
      <c r="H110" s="98"/>
      <c r="I110" s="101"/>
      <c r="J110" s="101"/>
      <c r="K110" s="99"/>
      <c r="L110" s="100"/>
      <c r="M110" s="100"/>
      <c r="N110" s="100"/>
      <c r="O110" s="100"/>
      <c r="P110" s="131"/>
    </row>
    <row r="111" spans="1:16" ht="15.75" customHeight="1">
      <c r="A111" s="28"/>
      <c r="B111" s="135" t="s">
        <v>821</v>
      </c>
      <c r="C111" s="153" t="s">
        <v>879</v>
      </c>
      <c r="D111" s="151" t="s">
        <v>937</v>
      </c>
      <c r="E111" s="152">
        <v>4</v>
      </c>
      <c r="F111" s="102"/>
      <c r="G111" s="98"/>
      <c r="H111" s="98"/>
      <c r="I111" s="101"/>
      <c r="J111" s="103"/>
      <c r="K111" s="99"/>
      <c r="L111" s="100"/>
      <c r="M111" s="100"/>
      <c r="N111" s="100"/>
      <c r="O111" s="100"/>
      <c r="P111" s="131"/>
    </row>
    <row r="112" spans="1:16" ht="32.25" customHeight="1">
      <c r="A112" s="129" t="s">
        <v>822</v>
      </c>
      <c r="B112" s="35" t="s">
        <v>821</v>
      </c>
      <c r="C112" s="188" t="s">
        <v>592</v>
      </c>
      <c r="D112" s="149" t="s">
        <v>485</v>
      </c>
      <c r="E112" s="150">
        <v>1.2</v>
      </c>
      <c r="F112" s="29"/>
      <c r="G112" s="31"/>
      <c r="H112" s="31"/>
      <c r="I112" s="57"/>
      <c r="J112" s="57"/>
      <c r="K112" s="32"/>
      <c r="L112" s="34"/>
      <c r="M112" s="34"/>
      <c r="N112" s="34"/>
      <c r="O112" s="34"/>
      <c r="P112" s="130"/>
    </row>
    <row r="113" spans="1:16" ht="15.75" customHeight="1">
      <c r="A113" s="28" t="s">
        <v>761</v>
      </c>
      <c r="B113" s="35" t="s">
        <v>821</v>
      </c>
      <c r="C113" s="188" t="s">
        <v>593</v>
      </c>
      <c r="D113" s="149" t="s">
        <v>487</v>
      </c>
      <c r="E113" s="150">
        <v>1</v>
      </c>
      <c r="F113" s="31"/>
      <c r="G113" s="31"/>
      <c r="H113" s="31"/>
      <c r="I113" s="57"/>
      <c r="J113" s="57"/>
      <c r="K113" s="32"/>
      <c r="L113" s="34"/>
      <c r="M113" s="34"/>
      <c r="N113" s="34"/>
      <c r="O113" s="34"/>
      <c r="P113" s="130"/>
    </row>
    <row r="114" spans="1:16" ht="15.75" customHeight="1">
      <c r="A114" s="28"/>
      <c r="B114" s="135" t="s">
        <v>821</v>
      </c>
      <c r="C114" s="153" t="s">
        <v>594</v>
      </c>
      <c r="D114" s="151" t="s">
        <v>930</v>
      </c>
      <c r="E114" s="152">
        <v>6</v>
      </c>
      <c r="F114" s="112"/>
      <c r="G114" s="112"/>
      <c r="H114" s="112"/>
      <c r="I114" s="112"/>
      <c r="J114" s="103"/>
      <c r="K114" s="99"/>
      <c r="L114" s="100"/>
      <c r="M114" s="100"/>
      <c r="N114" s="100"/>
      <c r="O114" s="100"/>
      <c r="P114" s="131"/>
    </row>
    <row r="115" spans="1:16" ht="32.25" customHeight="1">
      <c r="A115" s="28"/>
      <c r="B115" s="135" t="s">
        <v>821</v>
      </c>
      <c r="C115" s="153" t="s">
        <v>599</v>
      </c>
      <c r="D115" s="151" t="s">
        <v>930</v>
      </c>
      <c r="E115" s="152">
        <v>3</v>
      </c>
      <c r="F115" s="112"/>
      <c r="G115" s="112"/>
      <c r="H115" s="112"/>
      <c r="I115" s="112"/>
      <c r="J115" s="112"/>
      <c r="K115" s="99"/>
      <c r="L115" s="100"/>
      <c r="M115" s="100"/>
      <c r="N115" s="100"/>
      <c r="O115" s="100"/>
      <c r="P115" s="131"/>
    </row>
    <row r="116" spans="1:16" ht="15.75" customHeight="1">
      <c r="A116" s="28" t="s">
        <v>762</v>
      </c>
      <c r="B116" s="35" t="s">
        <v>821</v>
      </c>
      <c r="C116" s="148" t="s">
        <v>880</v>
      </c>
      <c r="D116" s="149" t="s">
        <v>487</v>
      </c>
      <c r="E116" s="150">
        <v>1</v>
      </c>
      <c r="F116" s="29"/>
      <c r="G116" s="31"/>
      <c r="H116" s="31"/>
      <c r="I116" s="57"/>
      <c r="J116" s="57"/>
      <c r="K116" s="32"/>
      <c r="L116" s="34"/>
      <c r="M116" s="34"/>
      <c r="N116" s="34"/>
      <c r="O116" s="34"/>
      <c r="P116" s="130"/>
    </row>
    <row r="117" spans="1:16" ht="32.25" customHeight="1">
      <c r="A117" s="28" t="s">
        <v>763</v>
      </c>
      <c r="B117" s="35" t="s">
        <v>821</v>
      </c>
      <c r="C117" s="188" t="s">
        <v>881</v>
      </c>
      <c r="D117" s="149" t="s">
        <v>485</v>
      </c>
      <c r="E117" s="150">
        <v>52</v>
      </c>
      <c r="F117" s="29"/>
      <c r="G117" s="31"/>
      <c r="H117" s="31"/>
      <c r="I117" s="213"/>
      <c r="J117" s="213"/>
      <c r="K117" s="32"/>
      <c r="L117" s="34"/>
      <c r="M117" s="34"/>
      <c r="N117" s="34"/>
      <c r="O117" s="34"/>
      <c r="P117" s="130"/>
    </row>
    <row r="118" spans="1:16" ht="32.25" customHeight="1">
      <c r="A118" s="129" t="s">
        <v>764</v>
      </c>
      <c r="B118" s="35" t="s">
        <v>821</v>
      </c>
      <c r="C118" s="188" t="s">
        <v>756</v>
      </c>
      <c r="D118" s="149" t="s">
        <v>485</v>
      </c>
      <c r="E118" s="150">
        <v>13</v>
      </c>
      <c r="F118" s="29"/>
      <c r="G118" s="31"/>
      <c r="H118" s="31"/>
      <c r="I118" s="57"/>
      <c r="J118" s="57"/>
      <c r="K118" s="32"/>
      <c r="L118" s="34"/>
      <c r="M118" s="34"/>
      <c r="N118" s="34"/>
      <c r="O118" s="34"/>
      <c r="P118" s="130"/>
    </row>
    <row r="119" spans="1:16" ht="32.25" customHeight="1">
      <c r="A119" s="28" t="s">
        <v>765</v>
      </c>
      <c r="B119" s="35" t="s">
        <v>821</v>
      </c>
      <c r="C119" s="188" t="s">
        <v>882</v>
      </c>
      <c r="D119" s="149" t="s">
        <v>485</v>
      </c>
      <c r="E119" s="150">
        <v>20</v>
      </c>
      <c r="F119" s="56"/>
      <c r="G119" s="31"/>
      <c r="H119" s="31"/>
      <c r="I119" s="31"/>
      <c r="J119" s="31"/>
      <c r="K119" s="32"/>
      <c r="L119" s="34"/>
      <c r="M119" s="34"/>
      <c r="N119" s="34"/>
      <c r="O119" s="34"/>
      <c r="P119" s="130"/>
    </row>
    <row r="120" spans="1:16" ht="15.75" customHeight="1">
      <c r="A120" s="28" t="s">
        <v>409</v>
      </c>
      <c r="B120" s="35"/>
      <c r="C120" s="151" t="s">
        <v>600</v>
      </c>
      <c r="D120" s="149"/>
      <c r="E120" s="150"/>
      <c r="F120" s="115"/>
      <c r="G120" s="115"/>
      <c r="H120" s="115"/>
      <c r="I120" s="115"/>
      <c r="J120" s="115"/>
      <c r="K120" s="115"/>
      <c r="L120" s="115"/>
      <c r="M120" s="115"/>
      <c r="N120" s="115"/>
      <c r="O120" s="115"/>
      <c r="P120" s="138"/>
    </row>
    <row r="121" spans="1:16" ht="30.75" customHeight="1">
      <c r="A121" s="28" t="s">
        <v>920</v>
      </c>
      <c r="B121" s="35" t="s">
        <v>821</v>
      </c>
      <c r="C121" s="188" t="s">
        <v>321</v>
      </c>
      <c r="D121" s="149" t="s">
        <v>485</v>
      </c>
      <c r="E121" s="150">
        <v>72</v>
      </c>
      <c r="F121" s="31"/>
      <c r="G121" s="31"/>
      <c r="H121" s="110"/>
      <c r="I121" s="29"/>
      <c r="J121" s="57"/>
      <c r="K121" s="32"/>
      <c r="L121" s="34"/>
      <c r="M121" s="34"/>
      <c r="N121" s="34"/>
      <c r="O121" s="34"/>
      <c r="P121" s="130"/>
    </row>
    <row r="122" spans="1:16" ht="32.25" customHeight="1">
      <c r="A122" s="28" t="s">
        <v>921</v>
      </c>
      <c r="B122" s="35" t="s">
        <v>821</v>
      </c>
      <c r="C122" s="188" t="s">
        <v>322</v>
      </c>
      <c r="D122" s="149" t="s">
        <v>485</v>
      </c>
      <c r="E122" s="150">
        <v>1.6</v>
      </c>
      <c r="F122" s="56"/>
      <c r="G122" s="31"/>
      <c r="H122" s="110"/>
      <c r="I122" s="29"/>
      <c r="J122" s="57"/>
      <c r="K122" s="32"/>
      <c r="L122" s="34"/>
      <c r="M122" s="34"/>
      <c r="N122" s="34"/>
      <c r="O122" s="34"/>
      <c r="P122" s="130"/>
    </row>
    <row r="123" spans="1:16" ht="15.75" customHeight="1">
      <c r="A123" s="129"/>
      <c r="B123" s="135" t="s">
        <v>821</v>
      </c>
      <c r="C123" s="153" t="s">
        <v>323</v>
      </c>
      <c r="D123" s="151" t="s">
        <v>485</v>
      </c>
      <c r="E123" s="152">
        <v>1.6</v>
      </c>
      <c r="F123" s="112"/>
      <c r="G123" s="112"/>
      <c r="H123" s="100"/>
      <c r="I123" s="103"/>
      <c r="J123" s="103"/>
      <c r="K123" s="99"/>
      <c r="L123" s="100"/>
      <c r="M123" s="100"/>
      <c r="N123" s="100"/>
      <c r="O123" s="100"/>
      <c r="P123" s="131"/>
    </row>
    <row r="124" spans="1:16" ht="48" customHeight="1">
      <c r="A124" s="129" t="s">
        <v>922</v>
      </c>
      <c r="B124" s="35" t="s">
        <v>821</v>
      </c>
      <c r="C124" s="188" t="s">
        <v>875</v>
      </c>
      <c r="D124" s="149" t="s">
        <v>485</v>
      </c>
      <c r="E124" s="150">
        <v>2.2</v>
      </c>
      <c r="F124" s="31"/>
      <c r="G124" s="31"/>
      <c r="H124" s="110"/>
      <c r="I124" s="214"/>
      <c r="J124" s="215"/>
      <c r="K124" s="32"/>
      <c r="L124" s="34"/>
      <c r="M124" s="34"/>
      <c r="N124" s="34"/>
      <c r="O124" s="34"/>
      <c r="P124" s="130"/>
    </row>
    <row r="125" spans="1:16" ht="15.75" customHeight="1">
      <c r="A125" s="129"/>
      <c r="B125" s="135" t="s">
        <v>821</v>
      </c>
      <c r="C125" s="153" t="s">
        <v>876</v>
      </c>
      <c r="D125" s="151" t="s">
        <v>485</v>
      </c>
      <c r="E125" s="152">
        <v>2.2</v>
      </c>
      <c r="F125" s="98"/>
      <c r="G125" s="98"/>
      <c r="H125" s="98"/>
      <c r="I125" s="101"/>
      <c r="J125" s="101"/>
      <c r="K125" s="99"/>
      <c r="L125" s="100"/>
      <c r="M125" s="100"/>
      <c r="N125" s="100"/>
      <c r="O125" s="100"/>
      <c r="P125" s="131"/>
    </row>
    <row r="126" spans="1:16" ht="15.75" customHeight="1">
      <c r="A126" s="129"/>
      <c r="B126" s="135" t="s">
        <v>821</v>
      </c>
      <c r="C126" s="153" t="s">
        <v>932</v>
      </c>
      <c r="D126" s="151" t="s">
        <v>938</v>
      </c>
      <c r="E126" s="152">
        <v>159</v>
      </c>
      <c r="F126" s="98"/>
      <c r="G126" s="98"/>
      <c r="H126" s="98"/>
      <c r="I126" s="112"/>
      <c r="J126" s="102"/>
      <c r="K126" s="99"/>
      <c r="L126" s="100"/>
      <c r="M126" s="100"/>
      <c r="N126" s="100"/>
      <c r="O126" s="100"/>
      <c r="P126" s="131"/>
    </row>
    <row r="127" spans="1:16" ht="21" customHeight="1">
      <c r="A127" s="129"/>
      <c r="B127" s="135" t="s">
        <v>821</v>
      </c>
      <c r="C127" s="153" t="s">
        <v>877</v>
      </c>
      <c r="D127" s="151" t="s">
        <v>938</v>
      </c>
      <c r="E127" s="152">
        <v>8</v>
      </c>
      <c r="F127" s="112"/>
      <c r="G127" s="112"/>
      <c r="H127" s="112"/>
      <c r="I127" s="112"/>
      <c r="J127" s="112"/>
      <c r="K127" s="99"/>
      <c r="L127" s="100"/>
      <c r="M127" s="100"/>
      <c r="N127" s="100"/>
      <c r="O127" s="100"/>
      <c r="P127" s="131"/>
    </row>
    <row r="128" spans="1:16" ht="35.25" customHeight="1">
      <c r="A128" s="129"/>
      <c r="B128" s="135" t="s">
        <v>821</v>
      </c>
      <c r="C128" s="153" t="s">
        <v>878</v>
      </c>
      <c r="D128" s="151" t="s">
        <v>930</v>
      </c>
      <c r="E128" s="152">
        <v>6</v>
      </c>
      <c r="F128" s="112"/>
      <c r="G128" s="112"/>
      <c r="H128" s="112"/>
      <c r="I128" s="112"/>
      <c r="J128" s="112"/>
      <c r="K128" s="99"/>
      <c r="L128" s="100"/>
      <c r="M128" s="100"/>
      <c r="N128" s="100"/>
      <c r="O128" s="100"/>
      <c r="P128" s="131"/>
    </row>
    <row r="129" spans="1:16" ht="15.75" customHeight="1">
      <c r="A129" s="129"/>
      <c r="B129" s="135" t="s">
        <v>821</v>
      </c>
      <c r="C129" s="153" t="s">
        <v>590</v>
      </c>
      <c r="D129" s="151" t="s">
        <v>930</v>
      </c>
      <c r="E129" s="152">
        <v>6</v>
      </c>
      <c r="F129" s="102"/>
      <c r="G129" s="98"/>
      <c r="H129" s="98"/>
      <c r="I129" s="103"/>
      <c r="J129" s="103"/>
      <c r="K129" s="99"/>
      <c r="L129" s="100"/>
      <c r="M129" s="100"/>
      <c r="N129" s="100"/>
      <c r="O129" s="100"/>
      <c r="P129" s="131"/>
    </row>
    <row r="130" spans="1:16" ht="15.75" customHeight="1">
      <c r="A130" s="129"/>
      <c r="B130" s="135" t="s">
        <v>821</v>
      </c>
      <c r="C130" s="153" t="s">
        <v>591</v>
      </c>
      <c r="D130" s="151" t="s">
        <v>930</v>
      </c>
      <c r="E130" s="152">
        <v>6</v>
      </c>
      <c r="F130" s="101"/>
      <c r="G130" s="98"/>
      <c r="H130" s="98"/>
      <c r="I130" s="101"/>
      <c r="J130" s="101"/>
      <c r="K130" s="99"/>
      <c r="L130" s="100"/>
      <c r="M130" s="100"/>
      <c r="N130" s="100"/>
      <c r="O130" s="100"/>
      <c r="P130" s="131"/>
    </row>
    <row r="131" spans="1:16" ht="15.75" customHeight="1">
      <c r="A131" s="129"/>
      <c r="B131" s="135" t="s">
        <v>821</v>
      </c>
      <c r="C131" s="153" t="s">
        <v>879</v>
      </c>
      <c r="D131" s="151" t="s">
        <v>937</v>
      </c>
      <c r="E131" s="152">
        <v>4</v>
      </c>
      <c r="F131" s="102"/>
      <c r="G131" s="98"/>
      <c r="H131" s="98"/>
      <c r="I131" s="101"/>
      <c r="J131" s="103"/>
      <c r="K131" s="99"/>
      <c r="L131" s="100"/>
      <c r="M131" s="100"/>
      <c r="N131" s="100"/>
      <c r="O131" s="100"/>
      <c r="P131" s="131"/>
    </row>
    <row r="132" spans="1:16" ht="33" customHeight="1">
      <c r="A132" s="129" t="s">
        <v>923</v>
      </c>
      <c r="B132" s="35" t="s">
        <v>821</v>
      </c>
      <c r="C132" s="188" t="s">
        <v>592</v>
      </c>
      <c r="D132" s="149" t="s">
        <v>485</v>
      </c>
      <c r="E132" s="150">
        <v>1.2</v>
      </c>
      <c r="F132" s="29"/>
      <c r="G132" s="31"/>
      <c r="H132" s="31"/>
      <c r="I132" s="57"/>
      <c r="J132" s="57"/>
      <c r="K132" s="32"/>
      <c r="L132" s="34"/>
      <c r="M132" s="34"/>
      <c r="N132" s="34"/>
      <c r="O132" s="34"/>
      <c r="P132" s="130"/>
    </row>
    <row r="133" spans="1:16" ht="15.75" customHeight="1">
      <c r="A133" s="129" t="s">
        <v>924</v>
      </c>
      <c r="B133" s="35" t="s">
        <v>821</v>
      </c>
      <c r="C133" s="188" t="s">
        <v>593</v>
      </c>
      <c r="D133" s="149" t="s">
        <v>487</v>
      </c>
      <c r="E133" s="150">
        <v>1</v>
      </c>
      <c r="F133" s="31"/>
      <c r="G133" s="31"/>
      <c r="H133" s="31"/>
      <c r="I133" s="57"/>
      <c r="J133" s="57"/>
      <c r="K133" s="32"/>
      <c r="L133" s="34"/>
      <c r="M133" s="34"/>
      <c r="N133" s="34"/>
      <c r="O133" s="34"/>
      <c r="P133" s="130"/>
    </row>
    <row r="134" spans="1:16" ht="15.75" customHeight="1">
      <c r="A134" s="129"/>
      <c r="B134" s="135" t="s">
        <v>821</v>
      </c>
      <c r="C134" s="153" t="s">
        <v>594</v>
      </c>
      <c r="D134" s="151" t="s">
        <v>930</v>
      </c>
      <c r="E134" s="152">
        <v>6</v>
      </c>
      <c r="F134" s="112"/>
      <c r="G134" s="112"/>
      <c r="H134" s="112"/>
      <c r="I134" s="112"/>
      <c r="J134" s="103"/>
      <c r="K134" s="99"/>
      <c r="L134" s="100"/>
      <c r="M134" s="100"/>
      <c r="N134" s="100"/>
      <c r="O134" s="100"/>
      <c r="P134" s="131"/>
    </row>
    <row r="135" spans="1:16" ht="32.25" customHeight="1">
      <c r="A135" s="129"/>
      <c r="B135" s="135" t="s">
        <v>821</v>
      </c>
      <c r="C135" s="153" t="s">
        <v>599</v>
      </c>
      <c r="D135" s="151" t="s">
        <v>930</v>
      </c>
      <c r="E135" s="152">
        <v>3</v>
      </c>
      <c r="F135" s="112"/>
      <c r="G135" s="112"/>
      <c r="H135" s="112"/>
      <c r="I135" s="112"/>
      <c r="J135" s="112"/>
      <c r="K135" s="99"/>
      <c r="L135" s="100"/>
      <c r="M135" s="100"/>
      <c r="N135" s="100"/>
      <c r="O135" s="100"/>
      <c r="P135" s="131"/>
    </row>
    <row r="136" spans="1:16" ht="15.75" customHeight="1">
      <c r="A136" s="129" t="s">
        <v>925</v>
      </c>
      <c r="B136" s="35" t="s">
        <v>821</v>
      </c>
      <c r="C136" s="188" t="s">
        <v>880</v>
      </c>
      <c r="D136" s="149" t="s">
        <v>487</v>
      </c>
      <c r="E136" s="150">
        <v>1</v>
      </c>
      <c r="F136" s="29"/>
      <c r="G136" s="31"/>
      <c r="H136" s="31"/>
      <c r="I136" s="57"/>
      <c r="J136" s="57"/>
      <c r="K136" s="32"/>
      <c r="L136" s="34"/>
      <c r="M136" s="34"/>
      <c r="N136" s="34"/>
      <c r="O136" s="34"/>
      <c r="P136" s="130"/>
    </row>
    <row r="137" spans="1:16" ht="32.25" customHeight="1">
      <c r="A137" s="129" t="s">
        <v>926</v>
      </c>
      <c r="B137" s="35" t="s">
        <v>821</v>
      </c>
      <c r="C137" s="188" t="s">
        <v>881</v>
      </c>
      <c r="D137" s="149" t="s">
        <v>485</v>
      </c>
      <c r="E137" s="150">
        <v>52</v>
      </c>
      <c r="F137" s="29"/>
      <c r="G137" s="31"/>
      <c r="H137" s="31"/>
      <c r="I137" s="213"/>
      <c r="J137" s="213"/>
      <c r="K137" s="32"/>
      <c r="L137" s="34"/>
      <c r="M137" s="34"/>
      <c r="N137" s="34"/>
      <c r="O137" s="34"/>
      <c r="P137" s="130"/>
    </row>
    <row r="138" spans="1:16" ht="32.25" customHeight="1">
      <c r="A138" s="129" t="s">
        <v>766</v>
      </c>
      <c r="B138" s="35" t="s">
        <v>821</v>
      </c>
      <c r="C138" s="188" t="s">
        <v>756</v>
      </c>
      <c r="D138" s="149" t="s">
        <v>485</v>
      </c>
      <c r="E138" s="150">
        <v>13</v>
      </c>
      <c r="F138" s="29"/>
      <c r="G138" s="31"/>
      <c r="H138" s="31"/>
      <c r="I138" s="57"/>
      <c r="J138" s="57"/>
      <c r="K138" s="32"/>
      <c r="L138" s="34"/>
      <c r="M138" s="34"/>
      <c r="N138" s="34"/>
      <c r="O138" s="34"/>
      <c r="P138" s="130"/>
    </row>
    <row r="139" spans="1:16" ht="32.25" customHeight="1">
      <c r="A139" s="129" t="s">
        <v>398</v>
      </c>
      <c r="B139" s="35" t="s">
        <v>821</v>
      </c>
      <c r="C139" s="188" t="s">
        <v>882</v>
      </c>
      <c r="D139" s="149" t="s">
        <v>485</v>
      </c>
      <c r="E139" s="150">
        <v>20</v>
      </c>
      <c r="F139" s="56"/>
      <c r="G139" s="31"/>
      <c r="H139" s="31"/>
      <c r="I139" s="31"/>
      <c r="J139" s="31"/>
      <c r="K139" s="32"/>
      <c r="L139" s="34"/>
      <c r="M139" s="34"/>
      <c r="N139" s="34"/>
      <c r="O139" s="34"/>
      <c r="P139" s="130"/>
    </row>
    <row r="140" spans="1:16" ht="15.75" customHeight="1">
      <c r="A140" s="145"/>
      <c r="B140" s="208"/>
      <c r="C140" s="181" t="s">
        <v>601</v>
      </c>
      <c r="D140" s="136"/>
      <c r="E140" s="134"/>
      <c r="F140" s="132"/>
      <c r="G140" s="132"/>
      <c r="H140" s="132"/>
      <c r="I140" s="132"/>
      <c r="J140" s="132"/>
      <c r="K140" s="132"/>
      <c r="L140" s="132"/>
      <c r="M140" s="132"/>
      <c r="N140" s="132"/>
      <c r="O140" s="132"/>
      <c r="P140" s="168"/>
    </row>
    <row r="141" spans="1:16" ht="15.75" customHeight="1">
      <c r="A141" s="129" t="s">
        <v>410</v>
      </c>
      <c r="B141" s="35"/>
      <c r="C141" s="151" t="s">
        <v>931</v>
      </c>
      <c r="D141" s="149"/>
      <c r="E141" s="150"/>
      <c r="F141" s="115"/>
      <c r="G141" s="115"/>
      <c r="H141" s="115"/>
      <c r="I141" s="115"/>
      <c r="J141" s="115"/>
      <c r="K141" s="115"/>
      <c r="L141" s="115"/>
      <c r="M141" s="115"/>
      <c r="N141" s="115"/>
      <c r="O141" s="115"/>
      <c r="P141" s="138"/>
    </row>
    <row r="142" spans="1:16" ht="32.25" customHeight="1">
      <c r="A142" s="129" t="s">
        <v>823</v>
      </c>
      <c r="B142" s="35" t="s">
        <v>821</v>
      </c>
      <c r="C142" s="188" t="s">
        <v>496</v>
      </c>
      <c r="D142" s="149" t="s">
        <v>485</v>
      </c>
      <c r="E142" s="150">
        <v>10</v>
      </c>
      <c r="F142" s="31"/>
      <c r="G142" s="31"/>
      <c r="H142" s="110"/>
      <c r="I142" s="29"/>
      <c r="J142" s="57"/>
      <c r="K142" s="32"/>
      <c r="L142" s="34"/>
      <c r="M142" s="34"/>
      <c r="N142" s="34"/>
      <c r="O142" s="34"/>
      <c r="P142" s="130"/>
    </row>
    <row r="143" spans="1:16" ht="51" customHeight="1">
      <c r="A143" s="129" t="s">
        <v>824</v>
      </c>
      <c r="B143" s="35" t="s">
        <v>821</v>
      </c>
      <c r="C143" s="188" t="s">
        <v>497</v>
      </c>
      <c r="D143" s="149" t="s">
        <v>485</v>
      </c>
      <c r="E143" s="150">
        <v>0.65</v>
      </c>
      <c r="F143" s="56"/>
      <c r="G143" s="31"/>
      <c r="H143" s="110"/>
      <c r="I143" s="29"/>
      <c r="J143" s="57"/>
      <c r="K143" s="32"/>
      <c r="L143" s="34"/>
      <c r="M143" s="34"/>
      <c r="N143" s="34"/>
      <c r="O143" s="34"/>
      <c r="P143" s="130"/>
    </row>
    <row r="144" spans="1:16" ht="15.75" customHeight="1">
      <c r="A144" s="129" t="s">
        <v>825</v>
      </c>
      <c r="B144" s="35" t="s">
        <v>821</v>
      </c>
      <c r="C144" s="188" t="s">
        <v>498</v>
      </c>
      <c r="D144" s="149" t="s">
        <v>485</v>
      </c>
      <c r="E144" s="150">
        <v>0.7</v>
      </c>
      <c r="F144" s="31"/>
      <c r="G144" s="31"/>
      <c r="H144" s="31"/>
      <c r="I144" s="29"/>
      <c r="J144" s="56"/>
      <c r="K144" s="32"/>
      <c r="L144" s="34"/>
      <c r="M144" s="34"/>
      <c r="N144" s="34"/>
      <c r="O144" s="34"/>
      <c r="P144" s="130"/>
    </row>
    <row r="145" spans="1:16" ht="47.25" customHeight="1">
      <c r="A145" s="129" t="s">
        <v>826</v>
      </c>
      <c r="B145" s="35" t="s">
        <v>821</v>
      </c>
      <c r="C145" s="188" t="s">
        <v>499</v>
      </c>
      <c r="D145" s="149" t="s">
        <v>937</v>
      </c>
      <c r="E145" s="150">
        <v>15.4</v>
      </c>
      <c r="F145" s="58"/>
      <c r="G145" s="31"/>
      <c r="H145" s="110"/>
      <c r="I145" s="57"/>
      <c r="J145" s="57"/>
      <c r="K145" s="32"/>
      <c r="L145" s="34"/>
      <c r="M145" s="34"/>
      <c r="N145" s="34"/>
      <c r="O145" s="34"/>
      <c r="P145" s="130"/>
    </row>
    <row r="146" spans="1:16" ht="15.75" customHeight="1">
      <c r="A146" s="129"/>
      <c r="B146" s="135" t="s">
        <v>821</v>
      </c>
      <c r="C146" s="153" t="s">
        <v>500</v>
      </c>
      <c r="D146" s="151" t="s">
        <v>485</v>
      </c>
      <c r="E146" s="152">
        <v>3.85</v>
      </c>
      <c r="F146" s="112"/>
      <c r="G146" s="112"/>
      <c r="H146" s="112"/>
      <c r="I146" s="103"/>
      <c r="J146" s="112"/>
      <c r="K146" s="99"/>
      <c r="L146" s="100"/>
      <c r="M146" s="100"/>
      <c r="N146" s="100"/>
      <c r="O146" s="100"/>
      <c r="P146" s="131"/>
    </row>
    <row r="147" spans="1:16" ht="15.75" customHeight="1">
      <c r="A147" s="129"/>
      <c r="B147" s="135" t="s">
        <v>821</v>
      </c>
      <c r="C147" s="153" t="s">
        <v>501</v>
      </c>
      <c r="D147" s="151" t="s">
        <v>483</v>
      </c>
      <c r="E147" s="152">
        <v>31</v>
      </c>
      <c r="F147" s="112"/>
      <c r="G147" s="112"/>
      <c r="H147" s="112"/>
      <c r="I147" s="103"/>
      <c r="J147" s="103"/>
      <c r="K147" s="99"/>
      <c r="L147" s="100"/>
      <c r="M147" s="100"/>
      <c r="N147" s="100"/>
      <c r="O147" s="100"/>
      <c r="P147" s="131"/>
    </row>
    <row r="148" spans="1:16" ht="15.75" customHeight="1">
      <c r="A148" s="129" t="s">
        <v>843</v>
      </c>
      <c r="B148" s="35" t="s">
        <v>821</v>
      </c>
      <c r="C148" s="188" t="s">
        <v>502</v>
      </c>
      <c r="D148" s="149" t="s">
        <v>938</v>
      </c>
      <c r="E148" s="150">
        <v>109</v>
      </c>
      <c r="F148" s="31"/>
      <c r="G148" s="31"/>
      <c r="H148" s="31"/>
      <c r="I148" s="103"/>
      <c r="J148" s="56"/>
      <c r="K148" s="32"/>
      <c r="L148" s="34"/>
      <c r="M148" s="34"/>
      <c r="N148" s="34"/>
      <c r="O148" s="34"/>
      <c r="P148" s="130"/>
    </row>
    <row r="149" spans="1:16" ht="18.75" customHeight="1">
      <c r="A149" s="129"/>
      <c r="B149" s="135" t="s">
        <v>821</v>
      </c>
      <c r="C149" s="153" t="s">
        <v>602</v>
      </c>
      <c r="D149" s="151" t="s">
        <v>938</v>
      </c>
      <c r="E149" s="152">
        <v>59</v>
      </c>
      <c r="F149" s="112"/>
      <c r="G149" s="112"/>
      <c r="H149" s="98"/>
      <c r="I149" s="112"/>
      <c r="J149" s="102"/>
      <c r="K149" s="99"/>
      <c r="L149" s="100"/>
      <c r="M149" s="100"/>
      <c r="N149" s="100"/>
      <c r="O149" s="100"/>
      <c r="P149" s="131"/>
    </row>
    <row r="150" spans="1:16" ht="15.75" customHeight="1">
      <c r="A150" s="129"/>
      <c r="B150" s="135" t="s">
        <v>821</v>
      </c>
      <c r="C150" s="153" t="s">
        <v>603</v>
      </c>
      <c r="D150" s="151" t="s">
        <v>938</v>
      </c>
      <c r="E150" s="152">
        <v>50</v>
      </c>
      <c r="F150" s="112"/>
      <c r="G150" s="112"/>
      <c r="H150" s="112"/>
      <c r="I150" s="112"/>
      <c r="J150" s="112"/>
      <c r="K150" s="99"/>
      <c r="L150" s="100"/>
      <c r="M150" s="100"/>
      <c r="N150" s="100"/>
      <c r="O150" s="100"/>
      <c r="P150" s="131"/>
    </row>
    <row r="151" spans="1:16" ht="32.25" customHeight="1">
      <c r="A151" s="129" t="s">
        <v>844</v>
      </c>
      <c r="B151" s="35" t="s">
        <v>821</v>
      </c>
      <c r="C151" s="188" t="s">
        <v>505</v>
      </c>
      <c r="D151" s="149" t="s">
        <v>937</v>
      </c>
      <c r="E151" s="150">
        <v>3</v>
      </c>
      <c r="F151" s="58"/>
      <c r="G151" s="31"/>
      <c r="H151" s="110"/>
      <c r="I151" s="57"/>
      <c r="J151" s="57"/>
      <c r="K151" s="32"/>
      <c r="L151" s="34"/>
      <c r="M151" s="34"/>
      <c r="N151" s="34"/>
      <c r="O151" s="34"/>
      <c r="P151" s="130"/>
    </row>
    <row r="152" spans="1:16" ht="15.75" customHeight="1">
      <c r="A152" s="129" t="s">
        <v>845</v>
      </c>
      <c r="B152" s="35" t="s">
        <v>821</v>
      </c>
      <c r="C152" s="188" t="s">
        <v>506</v>
      </c>
      <c r="D152" s="149" t="s">
        <v>485</v>
      </c>
      <c r="E152" s="150">
        <v>0.8</v>
      </c>
      <c r="F152" s="31"/>
      <c r="G152" s="31"/>
      <c r="H152" s="31"/>
      <c r="I152" s="29"/>
      <c r="J152" s="56"/>
      <c r="K152" s="32"/>
      <c r="L152" s="34"/>
      <c r="M152" s="34"/>
      <c r="N152" s="34"/>
      <c r="O152" s="34"/>
      <c r="P152" s="130"/>
    </row>
    <row r="153" spans="1:16" ht="32.25" customHeight="1">
      <c r="A153" s="129" t="s">
        <v>547</v>
      </c>
      <c r="B153" s="35" t="s">
        <v>821</v>
      </c>
      <c r="C153" s="188" t="s">
        <v>604</v>
      </c>
      <c r="D153" s="149" t="s">
        <v>938</v>
      </c>
      <c r="E153" s="150">
        <v>40</v>
      </c>
      <c r="F153" s="31"/>
      <c r="G153" s="31"/>
      <c r="H153" s="31"/>
      <c r="I153" s="29"/>
      <c r="J153" s="56"/>
      <c r="K153" s="32"/>
      <c r="L153" s="34"/>
      <c r="M153" s="34"/>
      <c r="N153" s="34"/>
      <c r="O153" s="34"/>
      <c r="P153" s="130"/>
    </row>
    <row r="154" spans="1:16" ht="32.25" customHeight="1">
      <c r="A154" s="129" t="s">
        <v>548</v>
      </c>
      <c r="B154" s="35" t="s">
        <v>821</v>
      </c>
      <c r="C154" s="188" t="s">
        <v>508</v>
      </c>
      <c r="D154" s="149" t="s">
        <v>937</v>
      </c>
      <c r="E154" s="150">
        <v>20.5</v>
      </c>
      <c r="F154" s="31"/>
      <c r="G154" s="115"/>
      <c r="H154" s="115"/>
      <c r="I154" s="57"/>
      <c r="J154" s="56"/>
      <c r="K154" s="32"/>
      <c r="L154" s="34"/>
      <c r="M154" s="34"/>
      <c r="N154" s="34"/>
      <c r="O154" s="34"/>
      <c r="P154" s="130"/>
    </row>
    <row r="155" spans="1:16" ht="15.75" customHeight="1">
      <c r="A155" s="129"/>
      <c r="B155" s="135" t="s">
        <v>821</v>
      </c>
      <c r="C155" s="153" t="s">
        <v>605</v>
      </c>
      <c r="D155" s="151" t="s">
        <v>938</v>
      </c>
      <c r="E155" s="152">
        <v>79</v>
      </c>
      <c r="F155" s="112"/>
      <c r="G155" s="112"/>
      <c r="H155" s="112"/>
      <c r="I155" s="103"/>
      <c r="J155" s="103"/>
      <c r="K155" s="99"/>
      <c r="L155" s="100"/>
      <c r="M155" s="100"/>
      <c r="N155" s="100"/>
      <c r="O155" s="100"/>
      <c r="P155" s="131"/>
    </row>
    <row r="156" spans="1:16" ht="15.75" customHeight="1">
      <c r="A156" s="129"/>
      <c r="B156" s="135" t="s">
        <v>821</v>
      </c>
      <c r="C156" s="153" t="s">
        <v>510</v>
      </c>
      <c r="D156" s="151" t="s">
        <v>937</v>
      </c>
      <c r="E156" s="152">
        <v>20.5</v>
      </c>
      <c r="F156" s="112"/>
      <c r="G156" s="112"/>
      <c r="H156" s="112"/>
      <c r="I156" s="103"/>
      <c r="J156" s="103"/>
      <c r="K156" s="99"/>
      <c r="L156" s="100"/>
      <c r="M156" s="100"/>
      <c r="N156" s="100"/>
      <c r="O156" s="100"/>
      <c r="P156" s="131"/>
    </row>
    <row r="157" spans="1:16" ht="15.75" customHeight="1">
      <c r="A157" s="129" t="s">
        <v>549</v>
      </c>
      <c r="B157" s="35" t="s">
        <v>821</v>
      </c>
      <c r="C157" s="188" t="s">
        <v>511</v>
      </c>
      <c r="D157" s="149" t="s">
        <v>937</v>
      </c>
      <c r="E157" s="150">
        <v>2.7</v>
      </c>
      <c r="F157" s="115"/>
      <c r="G157" s="115"/>
      <c r="H157" s="115"/>
      <c r="I157" s="29"/>
      <c r="J157" s="57"/>
      <c r="K157" s="32"/>
      <c r="L157" s="34"/>
      <c r="M157" s="34"/>
      <c r="N157" s="34"/>
      <c r="O157" s="34"/>
      <c r="P157" s="130"/>
    </row>
    <row r="158" spans="1:16" ht="15.75" customHeight="1">
      <c r="A158" s="120" t="s">
        <v>550</v>
      </c>
      <c r="B158" s="135" t="s">
        <v>821</v>
      </c>
      <c r="C158" s="153" t="s">
        <v>606</v>
      </c>
      <c r="D158" s="151" t="s">
        <v>938</v>
      </c>
      <c r="E158" s="152">
        <v>16</v>
      </c>
      <c r="F158" s="112"/>
      <c r="G158" s="112"/>
      <c r="H158" s="112"/>
      <c r="I158" s="101"/>
      <c r="J158" s="103"/>
      <c r="K158" s="99"/>
      <c r="L158" s="100"/>
      <c r="M158" s="100"/>
      <c r="N158" s="100"/>
      <c r="O158" s="100"/>
      <c r="P158" s="131"/>
    </row>
    <row r="159" spans="1:16" ht="32.25" customHeight="1">
      <c r="A159" s="120" t="s">
        <v>551</v>
      </c>
      <c r="B159" s="135" t="s">
        <v>821</v>
      </c>
      <c r="C159" s="153" t="s">
        <v>513</v>
      </c>
      <c r="D159" s="151" t="s">
        <v>937</v>
      </c>
      <c r="E159" s="152">
        <v>2</v>
      </c>
      <c r="F159" s="112"/>
      <c r="G159" s="112"/>
      <c r="H159" s="112"/>
      <c r="I159" s="102"/>
      <c r="J159" s="103"/>
      <c r="K159" s="99"/>
      <c r="L159" s="100"/>
      <c r="M159" s="100"/>
      <c r="N159" s="100"/>
      <c r="O159" s="100"/>
      <c r="P159" s="131"/>
    </row>
    <row r="160" spans="1:16" ht="32.25" customHeight="1">
      <c r="A160" s="120" t="s">
        <v>552</v>
      </c>
      <c r="B160" s="135" t="s">
        <v>821</v>
      </c>
      <c r="C160" s="153" t="s">
        <v>514</v>
      </c>
      <c r="D160" s="151" t="s">
        <v>937</v>
      </c>
      <c r="E160" s="152">
        <v>16</v>
      </c>
      <c r="F160" s="112"/>
      <c r="G160" s="112"/>
      <c r="H160" s="112"/>
      <c r="I160" s="102"/>
      <c r="J160" s="103"/>
      <c r="K160" s="99"/>
      <c r="L160" s="100"/>
      <c r="M160" s="100"/>
      <c r="N160" s="100"/>
      <c r="O160" s="100"/>
      <c r="P160" s="131"/>
    </row>
    <row r="161" spans="1:16" ht="32.25" customHeight="1">
      <c r="A161" s="120" t="s">
        <v>553</v>
      </c>
      <c r="B161" s="135" t="s">
        <v>821</v>
      </c>
      <c r="C161" s="153" t="s">
        <v>515</v>
      </c>
      <c r="D161" s="151" t="s">
        <v>485</v>
      </c>
      <c r="E161" s="152">
        <v>3.3</v>
      </c>
      <c r="F161" s="112"/>
      <c r="G161" s="112"/>
      <c r="H161" s="112"/>
      <c r="I161" s="103"/>
      <c r="J161" s="103"/>
      <c r="K161" s="99"/>
      <c r="L161" s="100"/>
      <c r="M161" s="100"/>
      <c r="N161" s="100"/>
      <c r="O161" s="100"/>
      <c r="P161" s="131"/>
    </row>
    <row r="162" spans="1:16" ht="32.25" customHeight="1">
      <c r="A162" s="129" t="s">
        <v>370</v>
      </c>
      <c r="B162" s="35" t="s">
        <v>821</v>
      </c>
      <c r="C162" s="188" t="s">
        <v>607</v>
      </c>
      <c r="D162" s="149" t="s">
        <v>484</v>
      </c>
      <c r="E162" s="150">
        <v>22</v>
      </c>
      <c r="F162" s="115"/>
      <c r="G162" s="115"/>
      <c r="H162" s="115"/>
      <c r="I162" s="57"/>
      <c r="J162" s="57"/>
      <c r="K162" s="32"/>
      <c r="L162" s="34"/>
      <c r="M162" s="34"/>
      <c r="N162" s="34"/>
      <c r="O162" s="34"/>
      <c r="P162" s="130"/>
    </row>
    <row r="163" spans="1:16" ht="15.75" customHeight="1">
      <c r="A163" s="129"/>
      <c r="B163" s="135" t="s">
        <v>821</v>
      </c>
      <c r="C163" s="153" t="s">
        <v>608</v>
      </c>
      <c r="D163" s="151" t="s">
        <v>484</v>
      </c>
      <c r="E163" s="152">
        <v>12</v>
      </c>
      <c r="F163" s="112"/>
      <c r="G163" s="112"/>
      <c r="H163" s="112"/>
      <c r="I163" s="103"/>
      <c r="J163" s="103"/>
      <c r="K163" s="99"/>
      <c r="L163" s="100"/>
      <c r="M163" s="100"/>
      <c r="N163" s="100"/>
      <c r="O163" s="100"/>
      <c r="P163" s="131"/>
    </row>
    <row r="164" spans="1:16" ht="15.75" customHeight="1">
      <c r="A164" s="129"/>
      <c r="B164" s="135" t="s">
        <v>821</v>
      </c>
      <c r="C164" s="153" t="s">
        <v>609</v>
      </c>
      <c r="D164" s="151" t="s">
        <v>484</v>
      </c>
      <c r="E164" s="152">
        <v>10</v>
      </c>
      <c r="F164" s="112"/>
      <c r="G164" s="112"/>
      <c r="H164" s="112"/>
      <c r="I164" s="103"/>
      <c r="J164" s="103"/>
      <c r="K164" s="99"/>
      <c r="L164" s="100"/>
      <c r="M164" s="100"/>
      <c r="N164" s="100"/>
      <c r="O164" s="100"/>
      <c r="P164" s="131"/>
    </row>
    <row r="165" spans="1:16" ht="47.25" customHeight="1">
      <c r="A165" s="129" t="s">
        <v>371</v>
      </c>
      <c r="B165" s="35" t="s">
        <v>821</v>
      </c>
      <c r="C165" s="188" t="s">
        <v>516</v>
      </c>
      <c r="D165" s="149" t="s">
        <v>485</v>
      </c>
      <c r="E165" s="150">
        <v>8</v>
      </c>
      <c r="F165" s="29"/>
      <c r="G165" s="31"/>
      <c r="H165" s="31"/>
      <c r="I165" s="213"/>
      <c r="J165" s="213"/>
      <c r="K165" s="32"/>
      <c r="L165" s="34"/>
      <c r="M165" s="34"/>
      <c r="N165" s="34"/>
      <c r="O165" s="34"/>
      <c r="P165" s="130"/>
    </row>
    <row r="166" spans="1:16" ht="47.25" customHeight="1">
      <c r="A166" s="129" t="s">
        <v>372</v>
      </c>
      <c r="B166" s="35" t="s">
        <v>821</v>
      </c>
      <c r="C166" s="188" t="s">
        <v>517</v>
      </c>
      <c r="D166" s="149" t="s">
        <v>485</v>
      </c>
      <c r="E166" s="150">
        <v>2</v>
      </c>
      <c r="F166" s="56"/>
      <c r="G166" s="31"/>
      <c r="H166" s="31"/>
      <c r="I166" s="31"/>
      <c r="J166" s="31"/>
      <c r="K166" s="32"/>
      <c r="L166" s="34"/>
      <c r="M166" s="34"/>
      <c r="N166" s="34"/>
      <c r="O166" s="34"/>
      <c r="P166" s="130"/>
    </row>
    <row r="167" spans="1:16" ht="15.75" customHeight="1">
      <c r="A167" s="129" t="s">
        <v>411</v>
      </c>
      <c r="B167" s="35"/>
      <c r="C167" s="151" t="s">
        <v>575</v>
      </c>
      <c r="D167" s="149"/>
      <c r="E167" s="150"/>
      <c r="F167" s="115"/>
      <c r="G167" s="115"/>
      <c r="H167" s="115"/>
      <c r="I167" s="115"/>
      <c r="J167" s="115"/>
      <c r="K167" s="115"/>
      <c r="L167" s="115"/>
      <c r="M167" s="115"/>
      <c r="N167" s="115"/>
      <c r="O167" s="115"/>
      <c r="P167" s="138"/>
    </row>
    <row r="168" spans="1:16" ht="49.5" customHeight="1">
      <c r="A168" s="129" t="s">
        <v>827</v>
      </c>
      <c r="B168" s="35" t="s">
        <v>821</v>
      </c>
      <c r="C168" s="188" t="s">
        <v>497</v>
      </c>
      <c r="D168" s="149" t="s">
        <v>485</v>
      </c>
      <c r="E168" s="150">
        <v>1.2</v>
      </c>
      <c r="F168" s="31"/>
      <c r="G168" s="31"/>
      <c r="H168" s="110"/>
      <c r="I168" s="115"/>
      <c r="J168" s="29"/>
      <c r="K168" s="32"/>
      <c r="L168" s="34"/>
      <c r="M168" s="34"/>
      <c r="N168" s="34"/>
      <c r="O168" s="34"/>
      <c r="P168" s="130"/>
    </row>
    <row r="169" spans="1:16" ht="15.75" customHeight="1">
      <c r="A169" s="129" t="s">
        <v>828</v>
      </c>
      <c r="B169" s="35" t="s">
        <v>821</v>
      </c>
      <c r="C169" s="188" t="s">
        <v>498</v>
      </c>
      <c r="D169" s="149" t="s">
        <v>485</v>
      </c>
      <c r="E169" s="150">
        <v>0.6</v>
      </c>
      <c r="F169" s="31"/>
      <c r="G169" s="31"/>
      <c r="H169" s="31"/>
      <c r="I169" s="29"/>
      <c r="J169" s="56"/>
      <c r="K169" s="32"/>
      <c r="L169" s="34"/>
      <c r="M169" s="34"/>
      <c r="N169" s="34"/>
      <c r="O169" s="34"/>
      <c r="P169" s="130"/>
    </row>
    <row r="170" spans="1:16" ht="32.25" customHeight="1">
      <c r="A170" s="129" t="s">
        <v>829</v>
      </c>
      <c r="B170" s="35" t="s">
        <v>821</v>
      </c>
      <c r="C170" s="188" t="s">
        <v>576</v>
      </c>
      <c r="D170" s="149" t="s">
        <v>937</v>
      </c>
      <c r="E170" s="150">
        <v>12</v>
      </c>
      <c r="F170" s="31"/>
      <c r="G170" s="115"/>
      <c r="H170" s="115"/>
      <c r="I170" s="57"/>
      <c r="J170" s="57"/>
      <c r="K170" s="32"/>
      <c r="L170" s="34"/>
      <c r="M170" s="34"/>
      <c r="N170" s="34"/>
      <c r="O170" s="34"/>
      <c r="P170" s="130"/>
    </row>
    <row r="171" spans="1:16" ht="32.25" customHeight="1">
      <c r="A171" s="129" t="s">
        <v>830</v>
      </c>
      <c r="B171" s="35" t="s">
        <v>821</v>
      </c>
      <c r="C171" s="188" t="s">
        <v>577</v>
      </c>
      <c r="D171" s="149" t="s">
        <v>937</v>
      </c>
      <c r="E171" s="150">
        <v>14</v>
      </c>
      <c r="F171" s="56"/>
      <c r="G171" s="31"/>
      <c r="H171" s="110"/>
      <c r="I171" s="56"/>
      <c r="J171" s="59"/>
      <c r="K171" s="32"/>
      <c r="L171" s="34"/>
      <c r="M171" s="34"/>
      <c r="N171" s="34"/>
      <c r="O171" s="34"/>
      <c r="P171" s="130"/>
    </row>
    <row r="172" spans="1:16" ht="15.75" customHeight="1">
      <c r="A172" s="129" t="s">
        <v>554</v>
      </c>
      <c r="B172" s="35" t="s">
        <v>821</v>
      </c>
      <c r="C172" s="188" t="s">
        <v>578</v>
      </c>
      <c r="D172" s="149" t="s">
        <v>937</v>
      </c>
      <c r="E172" s="150">
        <v>12</v>
      </c>
      <c r="F172" s="31"/>
      <c r="G172" s="31"/>
      <c r="H172" s="31"/>
      <c r="I172" s="29"/>
      <c r="J172" s="56"/>
      <c r="K172" s="32"/>
      <c r="L172" s="34"/>
      <c r="M172" s="34"/>
      <c r="N172" s="34"/>
      <c r="O172" s="34"/>
      <c r="P172" s="130"/>
    </row>
    <row r="173" spans="1:16" ht="15.75" customHeight="1">
      <c r="A173" s="129" t="s">
        <v>555</v>
      </c>
      <c r="B173" s="35" t="s">
        <v>821</v>
      </c>
      <c r="C173" s="188" t="s">
        <v>579</v>
      </c>
      <c r="D173" s="149" t="s">
        <v>484</v>
      </c>
      <c r="E173" s="150">
        <v>1</v>
      </c>
      <c r="F173" s="115"/>
      <c r="G173" s="115"/>
      <c r="H173" s="115"/>
      <c r="I173" s="57"/>
      <c r="J173" s="57"/>
      <c r="K173" s="32"/>
      <c r="L173" s="34"/>
      <c r="M173" s="34"/>
      <c r="N173" s="34"/>
      <c r="O173" s="34"/>
      <c r="P173" s="130"/>
    </row>
    <row r="174" spans="1:16" ht="15.75" customHeight="1">
      <c r="A174" s="129" t="s">
        <v>556</v>
      </c>
      <c r="B174" s="35" t="s">
        <v>821</v>
      </c>
      <c r="C174" s="188" t="s">
        <v>580</v>
      </c>
      <c r="D174" s="149" t="s">
        <v>485</v>
      </c>
      <c r="E174" s="150">
        <v>1.2</v>
      </c>
      <c r="F174" s="31"/>
      <c r="G174" s="31"/>
      <c r="H174" s="31"/>
      <c r="I174" s="29"/>
      <c r="J174" s="56"/>
      <c r="K174" s="32"/>
      <c r="L174" s="34"/>
      <c r="M174" s="34"/>
      <c r="N174" s="34"/>
      <c r="O174" s="34"/>
      <c r="P174" s="130"/>
    </row>
    <row r="175" spans="1:16" ht="32.25" customHeight="1">
      <c r="A175" s="129" t="s">
        <v>557</v>
      </c>
      <c r="B175" s="35" t="s">
        <v>821</v>
      </c>
      <c r="C175" s="188" t="s">
        <v>610</v>
      </c>
      <c r="D175" s="149" t="s">
        <v>485</v>
      </c>
      <c r="E175" s="150">
        <v>0.12</v>
      </c>
      <c r="F175" s="31"/>
      <c r="G175" s="31"/>
      <c r="H175" s="31"/>
      <c r="I175" s="29"/>
      <c r="J175" s="56"/>
      <c r="K175" s="32"/>
      <c r="L175" s="34"/>
      <c r="M175" s="34"/>
      <c r="N175" s="34"/>
      <c r="O175" s="34"/>
      <c r="P175" s="130"/>
    </row>
    <row r="176" spans="1:16" ht="15.75" customHeight="1">
      <c r="A176" s="129"/>
      <c r="B176" s="135" t="s">
        <v>821</v>
      </c>
      <c r="C176" s="153" t="s">
        <v>611</v>
      </c>
      <c r="D176" s="151" t="s">
        <v>937</v>
      </c>
      <c r="E176" s="152">
        <v>0.8</v>
      </c>
      <c r="F176" s="112"/>
      <c r="G176" s="112"/>
      <c r="H176" s="112"/>
      <c r="I176" s="103"/>
      <c r="J176" s="103"/>
      <c r="K176" s="99"/>
      <c r="L176" s="100"/>
      <c r="M176" s="100"/>
      <c r="N176" s="100"/>
      <c r="O176" s="100"/>
      <c r="P176" s="131"/>
    </row>
    <row r="177" spans="1:16" ht="15.75" customHeight="1">
      <c r="A177" s="129"/>
      <c r="B177" s="135" t="s">
        <v>821</v>
      </c>
      <c r="C177" s="153" t="s">
        <v>612</v>
      </c>
      <c r="D177" s="151" t="s">
        <v>938</v>
      </c>
      <c r="E177" s="152">
        <v>2</v>
      </c>
      <c r="F177" s="112"/>
      <c r="G177" s="112"/>
      <c r="H177" s="112"/>
      <c r="I177" s="103"/>
      <c r="J177" s="103"/>
      <c r="K177" s="99"/>
      <c r="L177" s="100"/>
      <c r="M177" s="100"/>
      <c r="N177" s="100"/>
      <c r="O177" s="100"/>
      <c r="P177" s="131"/>
    </row>
    <row r="178" spans="1:16" ht="15.75" customHeight="1">
      <c r="A178" s="129"/>
      <c r="B178" s="135" t="s">
        <v>821</v>
      </c>
      <c r="C178" s="153" t="s">
        <v>613</v>
      </c>
      <c r="D178" s="151" t="s">
        <v>485</v>
      </c>
      <c r="E178" s="152">
        <v>0.13</v>
      </c>
      <c r="F178" s="112"/>
      <c r="G178" s="112"/>
      <c r="H178" s="112"/>
      <c r="I178" s="101"/>
      <c r="J178" s="103"/>
      <c r="K178" s="99"/>
      <c r="L178" s="100"/>
      <c r="M178" s="100"/>
      <c r="N178" s="100"/>
      <c r="O178" s="100"/>
      <c r="P178" s="131"/>
    </row>
    <row r="179" spans="1:16" ht="15.75" customHeight="1">
      <c r="A179" s="129"/>
      <c r="B179" s="135" t="s">
        <v>821</v>
      </c>
      <c r="C179" s="153" t="s">
        <v>879</v>
      </c>
      <c r="D179" s="151" t="s">
        <v>937</v>
      </c>
      <c r="E179" s="152">
        <v>0.8</v>
      </c>
      <c r="F179" s="112"/>
      <c r="G179" s="171"/>
      <c r="H179" s="98"/>
      <c r="I179" s="101"/>
      <c r="J179" s="103"/>
      <c r="K179" s="99"/>
      <c r="L179" s="100"/>
      <c r="M179" s="100"/>
      <c r="N179" s="100"/>
      <c r="O179" s="100"/>
      <c r="P179" s="131"/>
    </row>
    <row r="180" spans="1:16" ht="15.75" customHeight="1">
      <c r="A180" s="129" t="s">
        <v>412</v>
      </c>
      <c r="B180" s="35" t="s">
        <v>821</v>
      </c>
      <c r="C180" s="151" t="s">
        <v>581</v>
      </c>
      <c r="D180" s="151"/>
      <c r="E180" s="152"/>
      <c r="F180" s="112"/>
      <c r="G180" s="112"/>
      <c r="H180" s="112"/>
      <c r="I180" s="112"/>
      <c r="J180" s="112"/>
      <c r="K180" s="112"/>
      <c r="L180" s="112"/>
      <c r="M180" s="112"/>
      <c r="N180" s="112"/>
      <c r="O180" s="112"/>
      <c r="P180" s="175"/>
    </row>
    <row r="181" spans="1:16" ht="15.75" customHeight="1">
      <c r="A181" s="129" t="s">
        <v>831</v>
      </c>
      <c r="B181" s="35" t="s">
        <v>821</v>
      </c>
      <c r="C181" s="188" t="s">
        <v>497</v>
      </c>
      <c r="D181" s="149" t="s">
        <v>485</v>
      </c>
      <c r="E181" s="150">
        <v>0.35</v>
      </c>
      <c r="F181" s="31"/>
      <c r="G181" s="31"/>
      <c r="H181" s="110"/>
      <c r="I181" s="115"/>
      <c r="J181" s="29"/>
      <c r="K181" s="32"/>
      <c r="L181" s="34"/>
      <c r="M181" s="34"/>
      <c r="N181" s="34"/>
      <c r="O181" s="34"/>
      <c r="P181" s="130"/>
    </row>
    <row r="182" spans="1:16" ht="15.75" customHeight="1">
      <c r="A182" s="129" t="s">
        <v>832</v>
      </c>
      <c r="B182" s="35" t="s">
        <v>821</v>
      </c>
      <c r="C182" s="188" t="s">
        <v>578</v>
      </c>
      <c r="D182" s="149" t="s">
        <v>937</v>
      </c>
      <c r="E182" s="150">
        <v>1.5</v>
      </c>
      <c r="F182" s="31"/>
      <c r="G182" s="31"/>
      <c r="H182" s="31"/>
      <c r="I182" s="29"/>
      <c r="J182" s="56"/>
      <c r="K182" s="32"/>
      <c r="L182" s="34"/>
      <c r="M182" s="34"/>
      <c r="N182" s="34"/>
      <c r="O182" s="34"/>
      <c r="P182" s="130"/>
    </row>
    <row r="183" spans="1:16" ht="15.75" customHeight="1">
      <c r="A183" s="129" t="s">
        <v>833</v>
      </c>
      <c r="B183" s="35" t="s">
        <v>821</v>
      </c>
      <c r="C183" s="188" t="s">
        <v>582</v>
      </c>
      <c r="D183" s="149" t="s">
        <v>484</v>
      </c>
      <c r="E183" s="150">
        <v>1</v>
      </c>
      <c r="F183" s="56"/>
      <c r="G183" s="115"/>
      <c r="H183" s="115"/>
      <c r="I183" s="57"/>
      <c r="J183" s="57"/>
      <c r="K183" s="32"/>
      <c r="L183" s="34"/>
      <c r="M183" s="34"/>
      <c r="N183" s="34"/>
      <c r="O183" s="34"/>
      <c r="P183" s="130"/>
    </row>
    <row r="184" spans="1:16" ht="32.25" customHeight="1">
      <c r="A184" s="129"/>
      <c r="B184" s="135" t="s">
        <v>821</v>
      </c>
      <c r="C184" s="153" t="s">
        <v>614</v>
      </c>
      <c r="D184" s="151" t="s">
        <v>938</v>
      </c>
      <c r="E184" s="152">
        <v>14</v>
      </c>
      <c r="F184" s="101"/>
      <c r="G184" s="101"/>
      <c r="H184" s="101"/>
      <c r="I184" s="103"/>
      <c r="J184" s="103"/>
      <c r="K184" s="99"/>
      <c r="L184" s="100"/>
      <c r="M184" s="100"/>
      <c r="N184" s="100"/>
      <c r="O184" s="100"/>
      <c r="P184" s="131"/>
    </row>
    <row r="185" spans="1:16" ht="15.75" customHeight="1">
      <c r="A185" s="129"/>
      <c r="B185" s="135" t="s">
        <v>821</v>
      </c>
      <c r="C185" s="153" t="s">
        <v>615</v>
      </c>
      <c r="D185" s="151" t="s">
        <v>938</v>
      </c>
      <c r="E185" s="152">
        <v>2.5</v>
      </c>
      <c r="F185" s="101"/>
      <c r="G185" s="101"/>
      <c r="H185" s="101"/>
      <c r="I185" s="103"/>
      <c r="J185" s="103"/>
      <c r="K185" s="99"/>
      <c r="L185" s="100"/>
      <c r="M185" s="100"/>
      <c r="N185" s="100"/>
      <c r="O185" s="100"/>
      <c r="P185" s="131"/>
    </row>
    <row r="186" spans="1:16" ht="32.25" customHeight="1">
      <c r="A186" s="129" t="s">
        <v>834</v>
      </c>
      <c r="B186" s="35" t="s">
        <v>821</v>
      </c>
      <c r="C186" s="188" t="s">
        <v>505</v>
      </c>
      <c r="D186" s="149" t="s">
        <v>937</v>
      </c>
      <c r="E186" s="150">
        <v>0.75</v>
      </c>
      <c r="F186" s="58"/>
      <c r="G186" s="31"/>
      <c r="H186" s="110"/>
      <c r="I186" s="57"/>
      <c r="J186" s="57"/>
      <c r="K186" s="32"/>
      <c r="L186" s="34"/>
      <c r="M186" s="34"/>
      <c r="N186" s="34"/>
      <c r="O186" s="34"/>
      <c r="P186" s="130"/>
    </row>
    <row r="187" spans="1:16" ht="15.75" customHeight="1">
      <c r="A187" s="129" t="s">
        <v>767</v>
      </c>
      <c r="B187" s="35" t="s">
        <v>821</v>
      </c>
      <c r="C187" s="188" t="s">
        <v>585</v>
      </c>
      <c r="D187" s="149" t="s">
        <v>485</v>
      </c>
      <c r="E187" s="150">
        <v>0.3</v>
      </c>
      <c r="F187" s="31"/>
      <c r="G187" s="31"/>
      <c r="H187" s="31"/>
      <c r="I187" s="29"/>
      <c r="J187" s="56"/>
      <c r="K187" s="32"/>
      <c r="L187" s="34"/>
      <c r="M187" s="34"/>
      <c r="N187" s="34"/>
      <c r="O187" s="34"/>
      <c r="P187" s="130"/>
    </row>
    <row r="188" spans="1:16" ht="15.75" customHeight="1">
      <c r="A188" s="129" t="s">
        <v>413</v>
      </c>
      <c r="B188" s="35"/>
      <c r="C188" s="151" t="s">
        <v>616</v>
      </c>
      <c r="D188" s="149"/>
      <c r="E188" s="150"/>
      <c r="F188" s="115"/>
      <c r="G188" s="115"/>
      <c r="H188" s="115"/>
      <c r="I188" s="115"/>
      <c r="J188" s="115"/>
      <c r="K188" s="115"/>
      <c r="L188" s="115"/>
      <c r="M188" s="115"/>
      <c r="N188" s="115"/>
      <c r="O188" s="115"/>
      <c r="P188" s="138"/>
    </row>
    <row r="189" spans="1:16" ht="32.25" customHeight="1">
      <c r="A189" s="129" t="s">
        <v>835</v>
      </c>
      <c r="B189" s="35" t="s">
        <v>821</v>
      </c>
      <c r="C189" s="188" t="s">
        <v>617</v>
      </c>
      <c r="D189" s="149" t="s">
        <v>484</v>
      </c>
      <c r="E189" s="150">
        <v>3</v>
      </c>
      <c r="F189" s="59"/>
      <c r="G189" s="115"/>
      <c r="H189" s="115"/>
      <c r="I189" s="213"/>
      <c r="J189" s="115"/>
      <c r="K189" s="32"/>
      <c r="L189" s="34"/>
      <c r="M189" s="34"/>
      <c r="N189" s="34"/>
      <c r="O189" s="34"/>
      <c r="P189" s="130"/>
    </row>
    <row r="190" spans="1:16" ht="15.75" customHeight="1">
      <c r="A190" s="129"/>
      <c r="B190" s="135" t="s">
        <v>821</v>
      </c>
      <c r="C190" s="153" t="s">
        <v>618</v>
      </c>
      <c r="D190" s="151" t="s">
        <v>938</v>
      </c>
      <c r="E190" s="152">
        <v>34.8</v>
      </c>
      <c r="F190" s="102"/>
      <c r="G190" s="102"/>
      <c r="H190" s="102"/>
      <c r="I190" s="112"/>
      <c r="J190" s="112"/>
      <c r="K190" s="99"/>
      <c r="L190" s="100"/>
      <c r="M190" s="100"/>
      <c r="N190" s="100"/>
      <c r="O190" s="100"/>
      <c r="P190" s="131"/>
    </row>
    <row r="191" spans="1:16" ht="15.75" customHeight="1">
      <c r="A191" s="129"/>
      <c r="B191" s="135" t="s">
        <v>821</v>
      </c>
      <c r="C191" s="153" t="s">
        <v>619</v>
      </c>
      <c r="D191" s="151" t="s">
        <v>938</v>
      </c>
      <c r="E191" s="152">
        <v>1.6</v>
      </c>
      <c r="F191" s="112"/>
      <c r="G191" s="112"/>
      <c r="H191" s="112"/>
      <c r="I191" s="112"/>
      <c r="J191" s="112"/>
      <c r="K191" s="99"/>
      <c r="L191" s="100"/>
      <c r="M191" s="100"/>
      <c r="N191" s="100"/>
      <c r="O191" s="100"/>
      <c r="P191" s="131"/>
    </row>
    <row r="192" spans="1:16" ht="15.75" customHeight="1">
      <c r="A192" s="129"/>
      <c r="B192" s="135" t="s">
        <v>821</v>
      </c>
      <c r="C192" s="153" t="s">
        <v>620</v>
      </c>
      <c r="D192" s="151" t="s">
        <v>938</v>
      </c>
      <c r="E192" s="152">
        <v>2</v>
      </c>
      <c r="F192" s="101"/>
      <c r="G192" s="101"/>
      <c r="H192" s="101"/>
      <c r="I192" s="101"/>
      <c r="J192" s="103"/>
      <c r="K192" s="99"/>
      <c r="L192" s="100"/>
      <c r="M192" s="100"/>
      <c r="N192" s="100"/>
      <c r="O192" s="100"/>
      <c r="P192" s="131"/>
    </row>
    <row r="193" spans="1:16" ht="15.75" customHeight="1">
      <c r="A193" s="129"/>
      <c r="B193" s="135" t="s">
        <v>821</v>
      </c>
      <c r="C193" s="153" t="s">
        <v>621</v>
      </c>
      <c r="D193" s="151" t="s">
        <v>938</v>
      </c>
      <c r="E193" s="152">
        <v>0.3</v>
      </c>
      <c r="F193" s="167"/>
      <c r="G193" s="167"/>
      <c r="H193" s="167"/>
      <c r="I193" s="167"/>
      <c r="J193" s="167"/>
      <c r="K193" s="99"/>
      <c r="L193" s="100"/>
      <c r="M193" s="100"/>
      <c r="N193" s="100"/>
      <c r="O193" s="100"/>
      <c r="P193" s="131"/>
    </row>
    <row r="194" spans="1:16" ht="15.75" customHeight="1">
      <c r="A194" s="129"/>
      <c r="B194" s="135" t="s">
        <v>821</v>
      </c>
      <c r="C194" s="153" t="s">
        <v>622</v>
      </c>
      <c r="D194" s="151" t="s">
        <v>938</v>
      </c>
      <c r="E194" s="152">
        <v>1.4</v>
      </c>
      <c r="F194" s="101"/>
      <c r="G194" s="101"/>
      <c r="H194" s="101"/>
      <c r="I194" s="98"/>
      <c r="J194" s="98"/>
      <c r="K194" s="99"/>
      <c r="L194" s="100"/>
      <c r="M194" s="100"/>
      <c r="N194" s="100"/>
      <c r="O194" s="100"/>
      <c r="P194" s="131"/>
    </row>
    <row r="195" spans="1:16" ht="15.75" customHeight="1">
      <c r="A195" s="129"/>
      <c r="B195" s="135" t="s">
        <v>821</v>
      </c>
      <c r="C195" s="153" t="s">
        <v>623</v>
      </c>
      <c r="D195" s="151" t="s">
        <v>928</v>
      </c>
      <c r="E195" s="152">
        <v>1</v>
      </c>
      <c r="F195" s="112"/>
      <c r="G195" s="112"/>
      <c r="H195" s="112"/>
      <c r="I195" s="112"/>
      <c r="J195" s="112"/>
      <c r="K195" s="99"/>
      <c r="L195" s="100"/>
      <c r="M195" s="100"/>
      <c r="N195" s="100"/>
      <c r="O195" s="100"/>
      <c r="P195" s="131"/>
    </row>
    <row r="196" spans="1:16" ht="32.25" customHeight="1">
      <c r="A196" s="129" t="s">
        <v>836</v>
      </c>
      <c r="B196" s="35" t="s">
        <v>821</v>
      </c>
      <c r="C196" s="188" t="s">
        <v>624</v>
      </c>
      <c r="D196" s="149" t="s">
        <v>484</v>
      </c>
      <c r="E196" s="150">
        <v>2</v>
      </c>
      <c r="F196" s="59"/>
      <c r="G196" s="115"/>
      <c r="H196" s="115"/>
      <c r="I196" s="213"/>
      <c r="J196" s="115"/>
      <c r="K196" s="32"/>
      <c r="L196" s="34"/>
      <c r="M196" s="34"/>
      <c r="N196" s="34"/>
      <c r="O196" s="34"/>
      <c r="P196" s="130"/>
    </row>
    <row r="197" spans="1:16" ht="15.75" customHeight="1">
      <c r="A197" s="129"/>
      <c r="B197" s="135" t="s">
        <v>821</v>
      </c>
      <c r="C197" s="153" t="s">
        <v>625</v>
      </c>
      <c r="D197" s="151" t="s">
        <v>938</v>
      </c>
      <c r="E197" s="152">
        <v>31</v>
      </c>
      <c r="F197" s="112"/>
      <c r="G197" s="112"/>
      <c r="H197" s="112"/>
      <c r="I197" s="112"/>
      <c r="J197" s="112"/>
      <c r="K197" s="99"/>
      <c r="L197" s="100"/>
      <c r="M197" s="100"/>
      <c r="N197" s="100"/>
      <c r="O197" s="100"/>
      <c r="P197" s="131"/>
    </row>
    <row r="198" spans="1:16" ht="15.75" customHeight="1">
      <c r="A198" s="129"/>
      <c r="B198" s="135" t="s">
        <v>821</v>
      </c>
      <c r="C198" s="153" t="s">
        <v>619</v>
      </c>
      <c r="D198" s="151" t="s">
        <v>938</v>
      </c>
      <c r="E198" s="152">
        <v>1.6</v>
      </c>
      <c r="F198" s="112"/>
      <c r="G198" s="112"/>
      <c r="H198" s="112"/>
      <c r="I198" s="112"/>
      <c r="J198" s="112"/>
      <c r="K198" s="99"/>
      <c r="L198" s="100"/>
      <c r="M198" s="100"/>
      <c r="N198" s="100"/>
      <c r="O198" s="100"/>
      <c r="P198" s="131"/>
    </row>
    <row r="199" spans="1:16" ht="15.75" customHeight="1">
      <c r="A199" s="129"/>
      <c r="B199" s="135" t="s">
        <v>821</v>
      </c>
      <c r="C199" s="153" t="s">
        <v>620</v>
      </c>
      <c r="D199" s="151" t="s">
        <v>938</v>
      </c>
      <c r="E199" s="152">
        <v>2</v>
      </c>
      <c r="F199" s="101"/>
      <c r="G199" s="101"/>
      <c r="H199" s="101"/>
      <c r="I199" s="101"/>
      <c r="J199" s="101"/>
      <c r="K199" s="99"/>
      <c r="L199" s="100"/>
      <c r="M199" s="100"/>
      <c r="N199" s="100"/>
      <c r="O199" s="100"/>
      <c r="P199" s="131"/>
    </row>
    <row r="200" spans="1:16" ht="15.75" customHeight="1">
      <c r="A200" s="129"/>
      <c r="B200" s="135" t="s">
        <v>821</v>
      </c>
      <c r="C200" s="153" t="s">
        <v>621</v>
      </c>
      <c r="D200" s="151" t="s">
        <v>938</v>
      </c>
      <c r="E200" s="152">
        <v>0.3</v>
      </c>
      <c r="F200" s="103"/>
      <c r="G200" s="103"/>
      <c r="H200" s="103"/>
      <c r="I200" s="167"/>
      <c r="J200" s="102"/>
      <c r="K200" s="99"/>
      <c r="L200" s="100"/>
      <c r="M200" s="100"/>
      <c r="N200" s="100"/>
      <c r="O200" s="100"/>
      <c r="P200" s="131"/>
    </row>
    <row r="201" spans="1:16" ht="15.75" customHeight="1">
      <c r="A201" s="129"/>
      <c r="B201" s="135" t="s">
        <v>821</v>
      </c>
      <c r="C201" s="153" t="s">
        <v>626</v>
      </c>
      <c r="D201" s="151" t="s">
        <v>938</v>
      </c>
      <c r="E201" s="152">
        <v>1.4</v>
      </c>
      <c r="F201" s="167"/>
      <c r="G201" s="167"/>
      <c r="H201" s="167"/>
      <c r="I201" s="167"/>
      <c r="J201" s="167"/>
      <c r="K201" s="99"/>
      <c r="L201" s="100"/>
      <c r="M201" s="100"/>
      <c r="N201" s="100"/>
      <c r="O201" s="100"/>
      <c r="P201" s="131"/>
    </row>
    <row r="202" spans="1:16" ht="15.75" customHeight="1">
      <c r="A202" s="129"/>
      <c r="B202" s="135" t="s">
        <v>821</v>
      </c>
      <c r="C202" s="153" t="s">
        <v>623</v>
      </c>
      <c r="D202" s="151" t="s">
        <v>928</v>
      </c>
      <c r="E202" s="152">
        <v>1</v>
      </c>
      <c r="F202" s="112"/>
      <c r="G202" s="112"/>
      <c r="H202" s="112"/>
      <c r="I202" s="103"/>
      <c r="J202" s="103"/>
      <c r="K202" s="99"/>
      <c r="L202" s="100"/>
      <c r="M202" s="100"/>
      <c r="N202" s="100"/>
      <c r="O202" s="100"/>
      <c r="P202" s="131"/>
    </row>
    <row r="203" spans="1:16" ht="32.25" customHeight="1">
      <c r="A203" s="129" t="s">
        <v>837</v>
      </c>
      <c r="B203" s="35" t="s">
        <v>821</v>
      </c>
      <c r="C203" s="188" t="s">
        <v>627</v>
      </c>
      <c r="D203" s="149" t="s">
        <v>484</v>
      </c>
      <c r="E203" s="150">
        <v>1</v>
      </c>
      <c r="F203" s="59"/>
      <c r="G203" s="115"/>
      <c r="H203" s="115"/>
      <c r="I203" s="213"/>
      <c r="J203" s="115"/>
      <c r="K203" s="32"/>
      <c r="L203" s="34"/>
      <c r="M203" s="34"/>
      <c r="N203" s="34"/>
      <c r="O203" s="34"/>
      <c r="P203" s="130"/>
    </row>
    <row r="204" spans="1:16" ht="15.75" customHeight="1">
      <c r="A204" s="129"/>
      <c r="B204" s="135" t="s">
        <v>821</v>
      </c>
      <c r="C204" s="153" t="s">
        <v>625</v>
      </c>
      <c r="D204" s="151" t="s">
        <v>938</v>
      </c>
      <c r="E204" s="152">
        <v>31</v>
      </c>
      <c r="F204" s="112"/>
      <c r="G204" s="112"/>
      <c r="H204" s="112"/>
      <c r="I204" s="112"/>
      <c r="J204" s="112"/>
      <c r="K204" s="99"/>
      <c r="L204" s="100"/>
      <c r="M204" s="100"/>
      <c r="N204" s="100"/>
      <c r="O204" s="100"/>
      <c r="P204" s="131"/>
    </row>
    <row r="205" spans="1:16" ht="15.75" customHeight="1">
      <c r="A205" s="129"/>
      <c r="B205" s="135" t="s">
        <v>821</v>
      </c>
      <c r="C205" s="153" t="s">
        <v>628</v>
      </c>
      <c r="D205" s="151" t="s">
        <v>938</v>
      </c>
      <c r="E205" s="152">
        <v>1.2</v>
      </c>
      <c r="F205" s="112"/>
      <c r="G205" s="112"/>
      <c r="H205" s="112"/>
      <c r="I205" s="112"/>
      <c r="J205" s="112"/>
      <c r="K205" s="99"/>
      <c r="L205" s="100"/>
      <c r="M205" s="100"/>
      <c r="N205" s="100"/>
      <c r="O205" s="100"/>
      <c r="P205" s="131"/>
    </row>
    <row r="206" spans="1:16" ht="15.75" customHeight="1">
      <c r="A206" s="129"/>
      <c r="B206" s="135" t="s">
        <v>821</v>
      </c>
      <c r="C206" s="153" t="s">
        <v>620</v>
      </c>
      <c r="D206" s="151" t="s">
        <v>938</v>
      </c>
      <c r="E206" s="152">
        <v>2</v>
      </c>
      <c r="F206" s="112"/>
      <c r="G206" s="112"/>
      <c r="H206" s="112"/>
      <c r="I206" s="101"/>
      <c r="J206" s="112"/>
      <c r="K206" s="99"/>
      <c r="L206" s="100"/>
      <c r="M206" s="100"/>
      <c r="N206" s="100"/>
      <c r="O206" s="100"/>
      <c r="P206" s="131"/>
    </row>
    <row r="207" spans="1:16" ht="15.75" customHeight="1">
      <c r="A207" s="129"/>
      <c r="B207" s="135" t="s">
        <v>821</v>
      </c>
      <c r="C207" s="153" t="s">
        <v>621</v>
      </c>
      <c r="D207" s="151" t="s">
        <v>938</v>
      </c>
      <c r="E207" s="152">
        <v>0.3</v>
      </c>
      <c r="F207" s="109"/>
      <c r="G207" s="109"/>
      <c r="H207" s="109"/>
      <c r="I207" s="167"/>
      <c r="J207" s="103"/>
      <c r="K207" s="99"/>
      <c r="L207" s="100"/>
      <c r="M207" s="100"/>
      <c r="N207" s="100"/>
      <c r="O207" s="100"/>
      <c r="P207" s="131"/>
    </row>
    <row r="208" spans="1:16" ht="15.75" customHeight="1">
      <c r="A208" s="129"/>
      <c r="B208" s="135" t="s">
        <v>821</v>
      </c>
      <c r="C208" s="153" t="s">
        <v>622</v>
      </c>
      <c r="D208" s="151" t="s">
        <v>938</v>
      </c>
      <c r="E208" s="152">
        <v>1.4</v>
      </c>
      <c r="F208" s="102"/>
      <c r="G208" s="102"/>
      <c r="H208" s="102"/>
      <c r="I208" s="98"/>
      <c r="J208" s="216"/>
      <c r="K208" s="99"/>
      <c r="L208" s="100"/>
      <c r="M208" s="100"/>
      <c r="N208" s="100"/>
      <c r="O208" s="100"/>
      <c r="P208" s="131"/>
    </row>
    <row r="209" spans="1:16" ht="15.75" customHeight="1">
      <c r="A209" s="129"/>
      <c r="B209" s="135" t="s">
        <v>821</v>
      </c>
      <c r="C209" s="153" t="s">
        <v>623</v>
      </c>
      <c r="D209" s="151" t="s">
        <v>928</v>
      </c>
      <c r="E209" s="152">
        <v>1</v>
      </c>
      <c r="F209" s="102"/>
      <c r="G209" s="102"/>
      <c r="H209" s="102"/>
      <c r="I209" s="101"/>
      <c r="J209" s="216"/>
      <c r="K209" s="99"/>
      <c r="L209" s="100"/>
      <c r="M209" s="100"/>
      <c r="N209" s="100"/>
      <c r="O209" s="100"/>
      <c r="P209" s="131"/>
    </row>
    <row r="210" spans="1:16" ht="32.25" customHeight="1">
      <c r="A210" s="129" t="s">
        <v>838</v>
      </c>
      <c r="B210" s="35" t="s">
        <v>821</v>
      </c>
      <c r="C210" s="188" t="s">
        <v>629</v>
      </c>
      <c r="D210" s="149" t="s">
        <v>484</v>
      </c>
      <c r="E210" s="150">
        <v>3</v>
      </c>
      <c r="F210" s="59"/>
      <c r="G210" s="115"/>
      <c r="H210" s="115"/>
      <c r="I210" s="213"/>
      <c r="J210" s="115"/>
      <c r="K210" s="32"/>
      <c r="L210" s="34"/>
      <c r="M210" s="34"/>
      <c r="N210" s="34"/>
      <c r="O210" s="34"/>
      <c r="P210" s="130"/>
    </row>
    <row r="211" spans="1:16" ht="15.75" customHeight="1">
      <c r="A211" s="129"/>
      <c r="B211" s="135" t="s">
        <v>821</v>
      </c>
      <c r="C211" s="153" t="s">
        <v>630</v>
      </c>
      <c r="D211" s="151" t="s">
        <v>938</v>
      </c>
      <c r="E211" s="152">
        <v>46</v>
      </c>
      <c r="F211" s="102"/>
      <c r="G211" s="102"/>
      <c r="H211" s="102"/>
      <c r="I211" s="102"/>
      <c r="J211" s="216"/>
      <c r="K211" s="99"/>
      <c r="L211" s="100"/>
      <c r="M211" s="100"/>
      <c r="N211" s="100"/>
      <c r="O211" s="100"/>
      <c r="P211" s="131"/>
    </row>
    <row r="212" spans="1:16" ht="15.75" customHeight="1">
      <c r="A212" s="129"/>
      <c r="B212" s="135" t="s">
        <v>821</v>
      </c>
      <c r="C212" s="153" t="s">
        <v>623</v>
      </c>
      <c r="D212" s="151" t="s">
        <v>928</v>
      </c>
      <c r="E212" s="152">
        <v>1</v>
      </c>
      <c r="F212" s="102"/>
      <c r="G212" s="102"/>
      <c r="H212" s="102"/>
      <c r="I212" s="101"/>
      <c r="J212" s="216"/>
      <c r="K212" s="99"/>
      <c r="L212" s="100"/>
      <c r="M212" s="100"/>
      <c r="N212" s="100"/>
      <c r="O212" s="100"/>
      <c r="P212" s="131"/>
    </row>
    <row r="213" spans="1:16" ht="32.25" customHeight="1">
      <c r="A213" s="129" t="s">
        <v>558</v>
      </c>
      <c r="B213" s="35" t="s">
        <v>821</v>
      </c>
      <c r="C213" s="188" t="s">
        <v>631</v>
      </c>
      <c r="D213" s="149" t="s">
        <v>484</v>
      </c>
      <c r="E213" s="150">
        <v>4</v>
      </c>
      <c r="F213" s="59"/>
      <c r="G213" s="115"/>
      <c r="H213" s="115"/>
      <c r="I213" s="213"/>
      <c r="J213" s="115"/>
      <c r="K213" s="32"/>
      <c r="L213" s="34"/>
      <c r="M213" s="34"/>
      <c r="N213" s="34"/>
      <c r="O213" s="34"/>
      <c r="P213" s="130"/>
    </row>
    <row r="214" spans="1:16" ht="20.25" customHeight="1">
      <c r="A214" s="129"/>
      <c r="B214" s="135" t="s">
        <v>821</v>
      </c>
      <c r="C214" s="153" t="s">
        <v>632</v>
      </c>
      <c r="D214" s="151" t="s">
        <v>938</v>
      </c>
      <c r="E214" s="152">
        <v>12</v>
      </c>
      <c r="F214" s="112"/>
      <c r="G214" s="112"/>
      <c r="H214" s="112"/>
      <c r="I214" s="112"/>
      <c r="J214" s="112"/>
      <c r="K214" s="99"/>
      <c r="L214" s="100"/>
      <c r="M214" s="100"/>
      <c r="N214" s="100"/>
      <c r="O214" s="100"/>
      <c r="P214" s="131"/>
    </row>
    <row r="215" spans="1:16" ht="15.75" customHeight="1">
      <c r="A215" s="129"/>
      <c r="B215" s="135" t="s">
        <v>821</v>
      </c>
      <c r="C215" s="153" t="s">
        <v>633</v>
      </c>
      <c r="D215" s="151" t="s">
        <v>938</v>
      </c>
      <c r="E215" s="152">
        <v>0.2</v>
      </c>
      <c r="F215" s="112"/>
      <c r="G215" s="112"/>
      <c r="H215" s="112"/>
      <c r="I215" s="167"/>
      <c r="J215" s="112"/>
      <c r="K215" s="99"/>
      <c r="L215" s="100"/>
      <c r="M215" s="100"/>
      <c r="N215" s="100"/>
      <c r="O215" s="100"/>
      <c r="P215" s="131"/>
    </row>
    <row r="216" spans="1:16" ht="15.75" customHeight="1">
      <c r="A216" s="129"/>
      <c r="B216" s="135" t="s">
        <v>821</v>
      </c>
      <c r="C216" s="153" t="s">
        <v>634</v>
      </c>
      <c r="D216" s="151" t="s">
        <v>938</v>
      </c>
      <c r="E216" s="152">
        <v>0.9</v>
      </c>
      <c r="F216" s="112"/>
      <c r="G216" s="112"/>
      <c r="H216" s="112"/>
      <c r="I216" s="101"/>
      <c r="J216" s="112"/>
      <c r="K216" s="99"/>
      <c r="L216" s="100"/>
      <c r="M216" s="100"/>
      <c r="N216" s="100"/>
      <c r="O216" s="100"/>
      <c r="P216" s="131"/>
    </row>
    <row r="217" spans="1:16" ht="15.75" customHeight="1">
      <c r="A217" s="129"/>
      <c r="B217" s="135" t="s">
        <v>821</v>
      </c>
      <c r="C217" s="153" t="s">
        <v>623</v>
      </c>
      <c r="D217" s="151" t="s">
        <v>928</v>
      </c>
      <c r="E217" s="152">
        <v>1</v>
      </c>
      <c r="F217" s="112"/>
      <c r="G217" s="112"/>
      <c r="H217" s="112"/>
      <c r="I217" s="112"/>
      <c r="J217" s="112"/>
      <c r="K217" s="99"/>
      <c r="L217" s="100"/>
      <c r="M217" s="100"/>
      <c r="N217" s="100"/>
      <c r="O217" s="100"/>
      <c r="P217" s="131"/>
    </row>
    <row r="218" spans="1:16" ht="32.25" customHeight="1">
      <c r="A218" s="129" t="s">
        <v>559</v>
      </c>
      <c r="B218" s="35" t="s">
        <v>821</v>
      </c>
      <c r="C218" s="188" t="s">
        <v>635</v>
      </c>
      <c r="D218" s="149" t="s">
        <v>484</v>
      </c>
      <c r="E218" s="150">
        <v>2</v>
      </c>
      <c r="F218" s="59"/>
      <c r="G218" s="115"/>
      <c r="H218" s="115"/>
      <c r="I218" s="213"/>
      <c r="J218" s="115"/>
      <c r="K218" s="32"/>
      <c r="L218" s="34"/>
      <c r="M218" s="34"/>
      <c r="N218" s="34"/>
      <c r="O218" s="34"/>
      <c r="P218" s="130"/>
    </row>
    <row r="219" spans="1:16" ht="15.75" customHeight="1">
      <c r="A219" s="129"/>
      <c r="B219" s="135" t="s">
        <v>821</v>
      </c>
      <c r="C219" s="153" t="s">
        <v>636</v>
      </c>
      <c r="D219" s="151" t="s">
        <v>938</v>
      </c>
      <c r="E219" s="152">
        <v>15.2</v>
      </c>
      <c r="F219" s="101"/>
      <c r="G219" s="101"/>
      <c r="H219" s="101"/>
      <c r="I219" s="112"/>
      <c r="J219" s="103"/>
      <c r="K219" s="99"/>
      <c r="L219" s="100"/>
      <c r="M219" s="100"/>
      <c r="N219" s="100"/>
      <c r="O219" s="100"/>
      <c r="P219" s="131"/>
    </row>
    <row r="220" spans="1:16" ht="15.75" customHeight="1">
      <c r="A220" s="129"/>
      <c r="B220" s="135" t="s">
        <v>821</v>
      </c>
      <c r="C220" s="153" t="s">
        <v>637</v>
      </c>
      <c r="D220" s="151" t="s">
        <v>938</v>
      </c>
      <c r="E220" s="152">
        <v>8.2</v>
      </c>
      <c r="F220" s="112"/>
      <c r="G220" s="112"/>
      <c r="H220" s="112"/>
      <c r="I220" s="112"/>
      <c r="J220" s="103"/>
      <c r="K220" s="99"/>
      <c r="L220" s="100"/>
      <c r="M220" s="100"/>
      <c r="N220" s="100"/>
      <c r="O220" s="100"/>
      <c r="P220" s="131"/>
    </row>
    <row r="221" spans="1:16" ht="15.75" customHeight="1">
      <c r="A221" s="129"/>
      <c r="B221" s="135" t="s">
        <v>821</v>
      </c>
      <c r="C221" s="153" t="s">
        <v>638</v>
      </c>
      <c r="D221" s="151" t="s">
        <v>938</v>
      </c>
      <c r="E221" s="152">
        <v>7.1</v>
      </c>
      <c r="F221" s="112"/>
      <c r="G221" s="112"/>
      <c r="H221" s="112"/>
      <c r="I221" s="112"/>
      <c r="J221" s="112"/>
      <c r="K221" s="99"/>
      <c r="L221" s="100"/>
      <c r="M221" s="100"/>
      <c r="N221" s="100"/>
      <c r="O221" s="100"/>
      <c r="P221" s="131"/>
    </row>
    <row r="222" spans="1:16" ht="15.75" customHeight="1">
      <c r="A222" s="129"/>
      <c r="B222" s="135" t="s">
        <v>821</v>
      </c>
      <c r="C222" s="153" t="s">
        <v>639</v>
      </c>
      <c r="D222" s="151" t="s">
        <v>938</v>
      </c>
      <c r="E222" s="152">
        <v>0.6</v>
      </c>
      <c r="F222" s="112"/>
      <c r="G222" s="112"/>
      <c r="H222" s="112"/>
      <c r="I222" s="167"/>
      <c r="J222" s="112"/>
      <c r="K222" s="99"/>
      <c r="L222" s="100"/>
      <c r="M222" s="100"/>
      <c r="N222" s="100"/>
      <c r="O222" s="100"/>
      <c r="P222" s="131"/>
    </row>
    <row r="223" spans="1:16" ht="15.75" customHeight="1">
      <c r="A223" s="129"/>
      <c r="B223" s="135" t="s">
        <v>821</v>
      </c>
      <c r="C223" s="153" t="s">
        <v>640</v>
      </c>
      <c r="D223" s="151" t="s">
        <v>938</v>
      </c>
      <c r="E223" s="152">
        <v>0.6</v>
      </c>
      <c r="F223" s="112"/>
      <c r="G223" s="112"/>
      <c r="H223" s="112"/>
      <c r="I223" s="167"/>
      <c r="J223" s="112"/>
      <c r="K223" s="99"/>
      <c r="L223" s="100"/>
      <c r="M223" s="100"/>
      <c r="N223" s="100"/>
      <c r="O223" s="100"/>
      <c r="P223" s="131"/>
    </row>
    <row r="224" spans="1:16" ht="15.75" customHeight="1">
      <c r="A224" s="129"/>
      <c r="B224" s="135" t="s">
        <v>821</v>
      </c>
      <c r="C224" s="153" t="s">
        <v>641</v>
      </c>
      <c r="D224" s="151" t="s">
        <v>938</v>
      </c>
      <c r="E224" s="152">
        <v>0.5</v>
      </c>
      <c r="F224" s="112"/>
      <c r="G224" s="112"/>
      <c r="H224" s="112"/>
      <c r="I224" s="167"/>
      <c r="J224" s="112"/>
      <c r="K224" s="99"/>
      <c r="L224" s="100"/>
      <c r="M224" s="100"/>
      <c r="N224" s="100"/>
      <c r="O224" s="100"/>
      <c r="P224" s="131"/>
    </row>
    <row r="225" spans="1:16" ht="15.75" customHeight="1">
      <c r="A225" s="129"/>
      <c r="B225" s="135" t="s">
        <v>821</v>
      </c>
      <c r="C225" s="153" t="s">
        <v>642</v>
      </c>
      <c r="D225" s="151" t="s">
        <v>938</v>
      </c>
      <c r="E225" s="152">
        <v>0.5</v>
      </c>
      <c r="F225" s="112"/>
      <c r="G225" s="112"/>
      <c r="H225" s="112"/>
      <c r="I225" s="167"/>
      <c r="J225" s="112"/>
      <c r="K225" s="99"/>
      <c r="L225" s="100"/>
      <c r="M225" s="100"/>
      <c r="N225" s="100"/>
      <c r="O225" s="100"/>
      <c r="P225" s="131"/>
    </row>
    <row r="226" spans="1:16" ht="15.75" customHeight="1">
      <c r="A226" s="129"/>
      <c r="B226" s="135" t="s">
        <v>821</v>
      </c>
      <c r="C226" s="153" t="s">
        <v>643</v>
      </c>
      <c r="D226" s="151" t="s">
        <v>938</v>
      </c>
      <c r="E226" s="152">
        <v>0.1</v>
      </c>
      <c r="F226" s="112"/>
      <c r="G226" s="112"/>
      <c r="H226" s="112"/>
      <c r="I226" s="167"/>
      <c r="J226" s="112"/>
      <c r="K226" s="99"/>
      <c r="L226" s="100"/>
      <c r="M226" s="100"/>
      <c r="N226" s="100"/>
      <c r="O226" s="100"/>
      <c r="P226" s="131"/>
    </row>
    <row r="227" spans="1:16" ht="15.75" customHeight="1">
      <c r="A227" s="129"/>
      <c r="B227" s="135" t="s">
        <v>821</v>
      </c>
      <c r="C227" s="153" t="s">
        <v>644</v>
      </c>
      <c r="D227" s="151" t="s">
        <v>938</v>
      </c>
      <c r="E227" s="152">
        <v>0.1</v>
      </c>
      <c r="F227" s="112"/>
      <c r="G227" s="112"/>
      <c r="H227" s="112"/>
      <c r="I227" s="167"/>
      <c r="J227" s="112"/>
      <c r="K227" s="99"/>
      <c r="L227" s="100"/>
      <c r="M227" s="100"/>
      <c r="N227" s="100"/>
      <c r="O227" s="100"/>
      <c r="P227" s="131"/>
    </row>
    <row r="228" spans="1:16" ht="15.75" customHeight="1">
      <c r="A228" s="129"/>
      <c r="B228" s="135" t="s">
        <v>821</v>
      </c>
      <c r="C228" s="153" t="s">
        <v>623</v>
      </c>
      <c r="D228" s="151" t="s">
        <v>928</v>
      </c>
      <c r="E228" s="152">
        <v>1</v>
      </c>
      <c r="F228" s="112"/>
      <c r="G228" s="112"/>
      <c r="H228" s="112"/>
      <c r="I228" s="112"/>
      <c r="J228" s="112"/>
      <c r="K228" s="99"/>
      <c r="L228" s="100"/>
      <c r="M228" s="100"/>
      <c r="N228" s="100"/>
      <c r="O228" s="100"/>
      <c r="P228" s="131"/>
    </row>
    <row r="229" spans="1:16" ht="32.25" customHeight="1">
      <c r="A229" s="129" t="s">
        <v>560</v>
      </c>
      <c r="B229" s="35" t="s">
        <v>821</v>
      </c>
      <c r="C229" s="188" t="s">
        <v>645</v>
      </c>
      <c r="D229" s="149" t="s">
        <v>484</v>
      </c>
      <c r="E229" s="150">
        <v>1</v>
      </c>
      <c r="F229" s="59"/>
      <c r="G229" s="115"/>
      <c r="H229" s="115"/>
      <c r="I229" s="213"/>
      <c r="J229" s="115"/>
      <c r="K229" s="32"/>
      <c r="L229" s="34"/>
      <c r="M229" s="34"/>
      <c r="N229" s="34"/>
      <c r="O229" s="34"/>
      <c r="P229" s="130"/>
    </row>
    <row r="230" spans="1:16" ht="15.75" customHeight="1">
      <c r="A230" s="129"/>
      <c r="B230" s="135" t="s">
        <v>821</v>
      </c>
      <c r="C230" s="153" t="s">
        <v>646</v>
      </c>
      <c r="D230" s="151" t="s">
        <v>938</v>
      </c>
      <c r="E230" s="152">
        <v>13.6</v>
      </c>
      <c r="F230" s="112"/>
      <c r="G230" s="112"/>
      <c r="H230" s="112"/>
      <c r="I230" s="112"/>
      <c r="J230" s="112"/>
      <c r="K230" s="99"/>
      <c r="L230" s="100"/>
      <c r="M230" s="100"/>
      <c r="N230" s="100"/>
      <c r="O230" s="100"/>
      <c r="P230" s="131"/>
    </row>
    <row r="231" spans="1:16" ht="15.75" customHeight="1">
      <c r="A231" s="129"/>
      <c r="B231" s="135" t="s">
        <v>821</v>
      </c>
      <c r="C231" s="153" t="s">
        <v>647</v>
      </c>
      <c r="D231" s="151" t="s">
        <v>938</v>
      </c>
      <c r="E231" s="152">
        <v>12.9</v>
      </c>
      <c r="F231" s="112"/>
      <c r="G231" s="112"/>
      <c r="H231" s="112"/>
      <c r="I231" s="112"/>
      <c r="J231" s="112"/>
      <c r="K231" s="99"/>
      <c r="L231" s="100"/>
      <c r="M231" s="100"/>
      <c r="N231" s="100"/>
      <c r="O231" s="100"/>
      <c r="P231" s="131"/>
    </row>
    <row r="232" spans="1:16" ht="15.75" customHeight="1">
      <c r="A232" s="129"/>
      <c r="B232" s="135" t="s">
        <v>821</v>
      </c>
      <c r="C232" s="153" t="s">
        <v>639</v>
      </c>
      <c r="D232" s="151" t="s">
        <v>938</v>
      </c>
      <c r="E232" s="152">
        <v>0.6</v>
      </c>
      <c r="F232" s="112"/>
      <c r="G232" s="112"/>
      <c r="H232" s="112"/>
      <c r="I232" s="167"/>
      <c r="J232" s="103"/>
      <c r="K232" s="99"/>
      <c r="L232" s="100"/>
      <c r="M232" s="100"/>
      <c r="N232" s="100"/>
      <c r="O232" s="100"/>
      <c r="P232" s="131"/>
    </row>
    <row r="233" spans="1:16" ht="15.75" customHeight="1">
      <c r="A233" s="129"/>
      <c r="B233" s="135" t="s">
        <v>821</v>
      </c>
      <c r="C233" s="153" t="s">
        <v>640</v>
      </c>
      <c r="D233" s="151" t="s">
        <v>938</v>
      </c>
      <c r="E233" s="152">
        <v>0.6</v>
      </c>
      <c r="F233" s="112"/>
      <c r="G233" s="112"/>
      <c r="H233" s="112"/>
      <c r="I233" s="167"/>
      <c r="J233" s="103"/>
      <c r="K233" s="99"/>
      <c r="L233" s="100"/>
      <c r="M233" s="100"/>
      <c r="N233" s="100"/>
      <c r="O233" s="100"/>
      <c r="P233" s="131"/>
    </row>
    <row r="234" spans="1:16" ht="15.75" customHeight="1">
      <c r="A234" s="129"/>
      <c r="B234" s="135" t="s">
        <v>821</v>
      </c>
      <c r="C234" s="153" t="s">
        <v>648</v>
      </c>
      <c r="D234" s="151" t="s">
        <v>938</v>
      </c>
      <c r="E234" s="152">
        <v>1</v>
      </c>
      <c r="F234" s="112"/>
      <c r="G234" s="112"/>
      <c r="H234" s="112"/>
      <c r="I234" s="167"/>
      <c r="J234" s="112"/>
      <c r="K234" s="99"/>
      <c r="L234" s="100"/>
      <c r="M234" s="100"/>
      <c r="N234" s="100"/>
      <c r="O234" s="100"/>
      <c r="P234" s="131"/>
    </row>
    <row r="235" spans="1:16" ht="15.75" customHeight="1">
      <c r="A235" s="129"/>
      <c r="B235" s="135" t="s">
        <v>821</v>
      </c>
      <c r="C235" s="153" t="s">
        <v>649</v>
      </c>
      <c r="D235" s="151" t="s">
        <v>938</v>
      </c>
      <c r="E235" s="152">
        <v>0.2</v>
      </c>
      <c r="F235" s="102"/>
      <c r="G235" s="102"/>
      <c r="H235" s="102"/>
      <c r="I235" s="167"/>
      <c r="J235" s="112"/>
      <c r="K235" s="99"/>
      <c r="L235" s="100"/>
      <c r="M235" s="100"/>
      <c r="N235" s="100"/>
      <c r="O235" s="100"/>
      <c r="P235" s="131"/>
    </row>
    <row r="236" spans="1:16" ht="15.75" customHeight="1">
      <c r="A236" s="129"/>
      <c r="B236" s="135" t="s">
        <v>821</v>
      </c>
      <c r="C236" s="153" t="s">
        <v>623</v>
      </c>
      <c r="D236" s="151" t="s">
        <v>928</v>
      </c>
      <c r="E236" s="152">
        <v>1</v>
      </c>
      <c r="F236" s="112"/>
      <c r="G236" s="112"/>
      <c r="H236" s="112"/>
      <c r="I236" s="112"/>
      <c r="J236" s="112"/>
      <c r="K236" s="99"/>
      <c r="L236" s="100"/>
      <c r="M236" s="100"/>
      <c r="N236" s="100"/>
      <c r="O236" s="100"/>
      <c r="P236" s="131"/>
    </row>
    <row r="237" spans="1:16" ht="32.25" customHeight="1">
      <c r="A237" s="129" t="s">
        <v>561</v>
      </c>
      <c r="B237" s="35" t="s">
        <v>821</v>
      </c>
      <c r="C237" s="188" t="s">
        <v>650</v>
      </c>
      <c r="D237" s="149" t="s">
        <v>484</v>
      </c>
      <c r="E237" s="150">
        <v>1</v>
      </c>
      <c r="F237" s="59"/>
      <c r="G237" s="115"/>
      <c r="H237" s="115"/>
      <c r="I237" s="213"/>
      <c r="J237" s="115"/>
      <c r="K237" s="32"/>
      <c r="L237" s="34"/>
      <c r="M237" s="34"/>
      <c r="N237" s="34"/>
      <c r="O237" s="34"/>
      <c r="P237" s="130"/>
    </row>
    <row r="238" spans="1:16" ht="15.75" customHeight="1">
      <c r="A238" s="129"/>
      <c r="B238" s="135" t="s">
        <v>821</v>
      </c>
      <c r="C238" s="153" t="s">
        <v>651</v>
      </c>
      <c r="D238" s="151" t="s">
        <v>938</v>
      </c>
      <c r="E238" s="152">
        <v>14.6</v>
      </c>
      <c r="F238" s="112"/>
      <c r="G238" s="112"/>
      <c r="H238" s="112"/>
      <c r="I238" s="112"/>
      <c r="J238" s="112"/>
      <c r="K238" s="99"/>
      <c r="L238" s="100"/>
      <c r="M238" s="100"/>
      <c r="N238" s="100"/>
      <c r="O238" s="100"/>
      <c r="P238" s="131"/>
    </row>
    <row r="239" spans="1:16" ht="15.75" customHeight="1">
      <c r="A239" s="129"/>
      <c r="B239" s="135" t="s">
        <v>821</v>
      </c>
      <c r="C239" s="153" t="s">
        <v>652</v>
      </c>
      <c r="D239" s="151" t="s">
        <v>938</v>
      </c>
      <c r="E239" s="152">
        <v>13.9</v>
      </c>
      <c r="F239" s="112"/>
      <c r="G239" s="112"/>
      <c r="H239" s="112"/>
      <c r="I239" s="112"/>
      <c r="J239" s="112"/>
      <c r="K239" s="99"/>
      <c r="L239" s="100"/>
      <c r="M239" s="100"/>
      <c r="N239" s="100"/>
      <c r="O239" s="100"/>
      <c r="P239" s="131"/>
    </row>
    <row r="240" spans="1:16" ht="15.75" customHeight="1">
      <c r="A240" s="129"/>
      <c r="B240" s="135" t="s">
        <v>821</v>
      </c>
      <c r="C240" s="153" t="s">
        <v>653</v>
      </c>
      <c r="D240" s="151" t="s">
        <v>938</v>
      </c>
      <c r="E240" s="152">
        <v>0.8</v>
      </c>
      <c r="F240" s="112"/>
      <c r="G240" s="112"/>
      <c r="H240" s="112"/>
      <c r="I240" s="167"/>
      <c r="J240" s="112"/>
      <c r="K240" s="99"/>
      <c r="L240" s="100"/>
      <c r="M240" s="100"/>
      <c r="N240" s="100"/>
      <c r="O240" s="100"/>
      <c r="P240" s="131"/>
    </row>
    <row r="241" spans="1:16" ht="15.75" customHeight="1">
      <c r="A241" s="129"/>
      <c r="B241" s="135" t="s">
        <v>821</v>
      </c>
      <c r="C241" s="153" t="s">
        <v>640</v>
      </c>
      <c r="D241" s="151" t="s">
        <v>938</v>
      </c>
      <c r="E241" s="152">
        <v>0.6</v>
      </c>
      <c r="F241" s="112"/>
      <c r="G241" s="112"/>
      <c r="H241" s="112"/>
      <c r="I241" s="167"/>
      <c r="J241" s="112"/>
      <c r="K241" s="99"/>
      <c r="L241" s="100"/>
      <c r="M241" s="100"/>
      <c r="N241" s="100"/>
      <c r="O241" s="100"/>
      <c r="P241" s="131"/>
    </row>
    <row r="242" spans="1:16" ht="15.75" customHeight="1">
      <c r="A242" s="129"/>
      <c r="B242" s="135" t="s">
        <v>821</v>
      </c>
      <c r="C242" s="153" t="s">
        <v>654</v>
      </c>
      <c r="D242" s="151" t="s">
        <v>938</v>
      </c>
      <c r="E242" s="152">
        <v>1.1</v>
      </c>
      <c r="F242" s="112"/>
      <c r="G242" s="112"/>
      <c r="H242" s="112"/>
      <c r="I242" s="167"/>
      <c r="J242" s="112"/>
      <c r="K242" s="99"/>
      <c r="L242" s="100"/>
      <c r="M242" s="100"/>
      <c r="N242" s="100"/>
      <c r="O242" s="100"/>
      <c r="P242" s="131"/>
    </row>
    <row r="243" spans="1:16" ht="15.75" customHeight="1">
      <c r="A243" s="129"/>
      <c r="B243" s="135" t="s">
        <v>821</v>
      </c>
      <c r="C243" s="153" t="s">
        <v>623</v>
      </c>
      <c r="D243" s="151" t="s">
        <v>928</v>
      </c>
      <c r="E243" s="152">
        <v>1</v>
      </c>
      <c r="F243" s="112"/>
      <c r="G243" s="112"/>
      <c r="H243" s="112"/>
      <c r="I243" s="112"/>
      <c r="J243" s="112"/>
      <c r="K243" s="99"/>
      <c r="L243" s="100"/>
      <c r="M243" s="100"/>
      <c r="N243" s="100"/>
      <c r="O243" s="100"/>
      <c r="P243" s="131"/>
    </row>
    <row r="244" spans="1:16" ht="32.25" customHeight="1">
      <c r="A244" s="129" t="s">
        <v>562</v>
      </c>
      <c r="B244" s="35" t="s">
        <v>821</v>
      </c>
      <c r="C244" s="188" t="s">
        <v>655</v>
      </c>
      <c r="D244" s="149" t="s">
        <v>484</v>
      </c>
      <c r="E244" s="150">
        <v>1</v>
      </c>
      <c r="F244" s="59"/>
      <c r="G244" s="115"/>
      <c r="H244" s="115"/>
      <c r="I244" s="213"/>
      <c r="J244" s="115"/>
      <c r="K244" s="32"/>
      <c r="L244" s="34"/>
      <c r="M244" s="34"/>
      <c r="N244" s="34"/>
      <c r="O244" s="34"/>
      <c r="P244" s="130"/>
    </row>
    <row r="245" spans="1:16" ht="15.75" customHeight="1">
      <c r="A245" s="129"/>
      <c r="B245" s="135" t="s">
        <v>821</v>
      </c>
      <c r="C245" s="153" t="s">
        <v>651</v>
      </c>
      <c r="D245" s="151" t="s">
        <v>938</v>
      </c>
      <c r="E245" s="152">
        <v>14.6</v>
      </c>
      <c r="F245" s="112"/>
      <c r="G245" s="112"/>
      <c r="H245" s="112"/>
      <c r="I245" s="112"/>
      <c r="J245" s="112"/>
      <c r="K245" s="99"/>
      <c r="L245" s="100"/>
      <c r="M245" s="100"/>
      <c r="N245" s="100"/>
      <c r="O245" s="100"/>
      <c r="P245" s="131"/>
    </row>
    <row r="246" spans="1:16" ht="15.75" customHeight="1">
      <c r="A246" s="129"/>
      <c r="B246" s="135" t="s">
        <v>821</v>
      </c>
      <c r="C246" s="153" t="s">
        <v>652</v>
      </c>
      <c r="D246" s="151" t="s">
        <v>938</v>
      </c>
      <c r="E246" s="152">
        <v>13.9</v>
      </c>
      <c r="F246" s="112"/>
      <c r="G246" s="112"/>
      <c r="H246" s="112"/>
      <c r="I246" s="112"/>
      <c r="J246" s="112"/>
      <c r="K246" s="99"/>
      <c r="L246" s="100"/>
      <c r="M246" s="100"/>
      <c r="N246" s="100"/>
      <c r="O246" s="100"/>
      <c r="P246" s="131"/>
    </row>
    <row r="247" spans="1:16" ht="15.75" customHeight="1">
      <c r="A247" s="129"/>
      <c r="B247" s="135" t="s">
        <v>821</v>
      </c>
      <c r="C247" s="153" t="s">
        <v>639</v>
      </c>
      <c r="D247" s="151" t="s">
        <v>938</v>
      </c>
      <c r="E247" s="152">
        <v>0.6</v>
      </c>
      <c r="F247" s="102"/>
      <c r="G247" s="102"/>
      <c r="H247" s="102"/>
      <c r="I247" s="167"/>
      <c r="J247" s="102"/>
      <c r="K247" s="99"/>
      <c r="L247" s="100"/>
      <c r="M247" s="100"/>
      <c r="N247" s="100"/>
      <c r="O247" s="100"/>
      <c r="P247" s="131"/>
    </row>
    <row r="248" spans="1:16" ht="15.75" customHeight="1">
      <c r="A248" s="129"/>
      <c r="B248" s="135" t="s">
        <v>821</v>
      </c>
      <c r="C248" s="153" t="s">
        <v>656</v>
      </c>
      <c r="D248" s="151" t="s">
        <v>938</v>
      </c>
      <c r="E248" s="152">
        <v>0.8</v>
      </c>
      <c r="F248" s="112"/>
      <c r="G248" s="112"/>
      <c r="H248" s="112"/>
      <c r="I248" s="167"/>
      <c r="J248" s="112"/>
      <c r="K248" s="99"/>
      <c r="L248" s="100"/>
      <c r="M248" s="100"/>
      <c r="N248" s="100"/>
      <c r="O248" s="100"/>
      <c r="P248" s="131"/>
    </row>
    <row r="249" spans="1:16" ht="15.75" customHeight="1">
      <c r="A249" s="129"/>
      <c r="B249" s="135" t="s">
        <v>821</v>
      </c>
      <c r="C249" s="153" t="s">
        <v>657</v>
      </c>
      <c r="D249" s="151" t="s">
        <v>938</v>
      </c>
      <c r="E249" s="152">
        <v>2.3</v>
      </c>
      <c r="F249" s="112"/>
      <c r="G249" s="112"/>
      <c r="H249" s="112"/>
      <c r="I249" s="167"/>
      <c r="J249" s="112"/>
      <c r="K249" s="99"/>
      <c r="L249" s="100"/>
      <c r="M249" s="100"/>
      <c r="N249" s="100"/>
      <c r="O249" s="100"/>
      <c r="P249" s="131"/>
    </row>
    <row r="250" spans="1:16" ht="15.75" customHeight="1">
      <c r="A250" s="129"/>
      <c r="B250" s="135" t="s">
        <v>821</v>
      </c>
      <c r="C250" s="153" t="s">
        <v>649</v>
      </c>
      <c r="D250" s="151" t="s">
        <v>938</v>
      </c>
      <c r="E250" s="152">
        <v>0.2</v>
      </c>
      <c r="F250" s="112"/>
      <c r="G250" s="112"/>
      <c r="H250" s="112"/>
      <c r="I250" s="167"/>
      <c r="J250" s="112"/>
      <c r="K250" s="99"/>
      <c r="L250" s="100"/>
      <c r="M250" s="100"/>
      <c r="N250" s="100"/>
      <c r="O250" s="100"/>
      <c r="P250" s="131"/>
    </row>
    <row r="251" spans="1:16" ht="15.75" customHeight="1">
      <c r="A251" s="129"/>
      <c r="B251" s="135" t="s">
        <v>821</v>
      </c>
      <c r="C251" s="153" t="s">
        <v>623</v>
      </c>
      <c r="D251" s="151" t="s">
        <v>928</v>
      </c>
      <c r="E251" s="152">
        <v>1</v>
      </c>
      <c r="F251" s="102"/>
      <c r="G251" s="102"/>
      <c r="H251" s="102"/>
      <c r="I251" s="103"/>
      <c r="J251" s="103"/>
      <c r="K251" s="99"/>
      <c r="L251" s="100"/>
      <c r="M251" s="100"/>
      <c r="N251" s="100"/>
      <c r="O251" s="100"/>
      <c r="P251" s="131"/>
    </row>
    <row r="252" spans="1:16" ht="32.25" customHeight="1">
      <c r="A252" s="129" t="s">
        <v>563</v>
      </c>
      <c r="B252" s="35" t="s">
        <v>821</v>
      </c>
      <c r="C252" s="188" t="s">
        <v>658</v>
      </c>
      <c r="D252" s="149" t="s">
        <v>484</v>
      </c>
      <c r="E252" s="150">
        <v>4</v>
      </c>
      <c r="F252" s="59"/>
      <c r="G252" s="115"/>
      <c r="H252" s="115"/>
      <c r="I252" s="213"/>
      <c r="J252" s="115"/>
      <c r="K252" s="32"/>
      <c r="L252" s="34"/>
      <c r="M252" s="34"/>
      <c r="N252" s="34"/>
      <c r="O252" s="34"/>
      <c r="P252" s="130"/>
    </row>
    <row r="253" spans="1:16" ht="18.75" customHeight="1">
      <c r="A253" s="129"/>
      <c r="B253" s="135" t="s">
        <v>821</v>
      </c>
      <c r="C253" s="153" t="s">
        <v>659</v>
      </c>
      <c r="D253" s="151" t="s">
        <v>938</v>
      </c>
      <c r="E253" s="152">
        <v>8.9</v>
      </c>
      <c r="F253" s="102"/>
      <c r="G253" s="102"/>
      <c r="H253" s="102"/>
      <c r="I253" s="112"/>
      <c r="J253" s="101"/>
      <c r="K253" s="99"/>
      <c r="L253" s="100"/>
      <c r="M253" s="100"/>
      <c r="N253" s="100"/>
      <c r="O253" s="100"/>
      <c r="P253" s="131"/>
    </row>
    <row r="254" spans="1:16" ht="15.75" customHeight="1">
      <c r="A254" s="129"/>
      <c r="B254" s="135" t="s">
        <v>821</v>
      </c>
      <c r="C254" s="153" t="s">
        <v>660</v>
      </c>
      <c r="D254" s="151" t="s">
        <v>938</v>
      </c>
      <c r="E254" s="152">
        <v>0.5</v>
      </c>
      <c r="F254" s="112"/>
      <c r="G254" s="112"/>
      <c r="H254" s="112"/>
      <c r="I254" s="101"/>
      <c r="J254" s="103"/>
      <c r="K254" s="99"/>
      <c r="L254" s="100"/>
      <c r="M254" s="100"/>
      <c r="N254" s="100"/>
      <c r="O254" s="100"/>
      <c r="P254" s="131"/>
    </row>
    <row r="255" spans="1:16" ht="15.75" customHeight="1">
      <c r="A255" s="129"/>
      <c r="B255" s="135" t="s">
        <v>821</v>
      </c>
      <c r="C255" s="153" t="s">
        <v>623</v>
      </c>
      <c r="D255" s="151" t="s">
        <v>928</v>
      </c>
      <c r="E255" s="152">
        <v>1</v>
      </c>
      <c r="F255" s="112"/>
      <c r="G255" s="112"/>
      <c r="H255" s="112"/>
      <c r="I255" s="103"/>
      <c r="J255" s="103"/>
      <c r="K255" s="99"/>
      <c r="L255" s="100"/>
      <c r="M255" s="100"/>
      <c r="N255" s="100"/>
      <c r="O255" s="100"/>
      <c r="P255" s="131"/>
    </row>
    <row r="256" spans="1:16" ht="32.25" customHeight="1">
      <c r="A256" s="129" t="s">
        <v>564</v>
      </c>
      <c r="B256" s="35" t="s">
        <v>821</v>
      </c>
      <c r="C256" s="188" t="s">
        <v>661</v>
      </c>
      <c r="D256" s="149" t="s">
        <v>484</v>
      </c>
      <c r="E256" s="150">
        <v>1</v>
      </c>
      <c r="F256" s="59"/>
      <c r="G256" s="115"/>
      <c r="H256" s="115"/>
      <c r="I256" s="213"/>
      <c r="J256" s="115"/>
      <c r="K256" s="32"/>
      <c r="L256" s="34"/>
      <c r="M256" s="34"/>
      <c r="N256" s="34"/>
      <c r="O256" s="34"/>
      <c r="P256" s="130"/>
    </row>
    <row r="257" spans="1:16" ht="15.75" customHeight="1">
      <c r="A257" s="129"/>
      <c r="B257" s="135" t="s">
        <v>821</v>
      </c>
      <c r="C257" s="153" t="s">
        <v>662</v>
      </c>
      <c r="D257" s="151" t="s">
        <v>938</v>
      </c>
      <c r="E257" s="152">
        <v>10.3</v>
      </c>
      <c r="F257" s="98"/>
      <c r="G257" s="98"/>
      <c r="H257" s="98"/>
      <c r="I257" s="112"/>
      <c r="J257" s="103"/>
      <c r="K257" s="99"/>
      <c r="L257" s="100"/>
      <c r="M257" s="100"/>
      <c r="N257" s="100"/>
      <c r="O257" s="100"/>
      <c r="P257" s="131"/>
    </row>
    <row r="258" spans="1:16" ht="15.75" customHeight="1">
      <c r="A258" s="129"/>
      <c r="B258" s="135" t="s">
        <v>821</v>
      </c>
      <c r="C258" s="153" t="s">
        <v>623</v>
      </c>
      <c r="D258" s="151" t="s">
        <v>928</v>
      </c>
      <c r="E258" s="152">
        <v>1</v>
      </c>
      <c r="F258" s="102"/>
      <c r="G258" s="102"/>
      <c r="H258" s="102"/>
      <c r="I258" s="101"/>
      <c r="J258" s="103"/>
      <c r="K258" s="99"/>
      <c r="L258" s="100"/>
      <c r="M258" s="100"/>
      <c r="N258" s="100"/>
      <c r="O258" s="100"/>
      <c r="P258" s="131"/>
    </row>
    <row r="259" spans="1:16" ht="32.25" customHeight="1">
      <c r="A259" s="129" t="s">
        <v>565</v>
      </c>
      <c r="B259" s="35" t="s">
        <v>821</v>
      </c>
      <c r="C259" s="188" t="s">
        <v>663</v>
      </c>
      <c r="D259" s="149" t="s">
        <v>928</v>
      </c>
      <c r="E259" s="150">
        <v>1</v>
      </c>
      <c r="F259" s="59"/>
      <c r="G259" s="115"/>
      <c r="H259" s="115"/>
      <c r="I259" s="213"/>
      <c r="J259" s="115"/>
      <c r="K259" s="32"/>
      <c r="L259" s="34"/>
      <c r="M259" s="34"/>
      <c r="N259" s="34"/>
      <c r="O259" s="34"/>
      <c r="P259" s="130"/>
    </row>
    <row r="260" spans="1:16" ht="15.75" customHeight="1">
      <c r="A260" s="129"/>
      <c r="B260" s="135" t="s">
        <v>821</v>
      </c>
      <c r="C260" s="153" t="s">
        <v>664</v>
      </c>
      <c r="D260" s="151" t="s">
        <v>938</v>
      </c>
      <c r="E260" s="152">
        <v>108</v>
      </c>
      <c r="F260" s="101"/>
      <c r="G260" s="101"/>
      <c r="H260" s="101"/>
      <c r="I260" s="112"/>
      <c r="J260" s="217"/>
      <c r="K260" s="99"/>
      <c r="L260" s="100"/>
      <c r="M260" s="100"/>
      <c r="N260" s="100"/>
      <c r="O260" s="100"/>
      <c r="P260" s="131"/>
    </row>
    <row r="261" spans="1:16" ht="15.75" customHeight="1">
      <c r="A261" s="129"/>
      <c r="B261" s="135" t="s">
        <v>821</v>
      </c>
      <c r="C261" s="153" t="s">
        <v>665</v>
      </c>
      <c r="D261" s="151" t="s">
        <v>938</v>
      </c>
      <c r="E261" s="152">
        <v>1.9</v>
      </c>
      <c r="F261" s="101"/>
      <c r="G261" s="101"/>
      <c r="H261" s="101"/>
      <c r="I261" s="101"/>
      <c r="J261" s="103"/>
      <c r="K261" s="99"/>
      <c r="L261" s="100"/>
      <c r="M261" s="100"/>
      <c r="N261" s="100"/>
      <c r="O261" s="100"/>
      <c r="P261" s="131"/>
    </row>
    <row r="262" spans="1:16" ht="32.25" customHeight="1">
      <c r="A262" s="129" t="s">
        <v>566</v>
      </c>
      <c r="B262" s="35" t="s">
        <v>821</v>
      </c>
      <c r="C262" s="188" t="s">
        <v>666</v>
      </c>
      <c r="D262" s="149"/>
      <c r="E262" s="150"/>
      <c r="F262" s="115"/>
      <c r="G262" s="115"/>
      <c r="H262" s="115"/>
      <c r="I262" s="115"/>
      <c r="J262" s="115"/>
      <c r="K262" s="115"/>
      <c r="L262" s="115"/>
      <c r="M262" s="115"/>
      <c r="N262" s="115"/>
      <c r="O262" s="115"/>
      <c r="P262" s="138"/>
    </row>
    <row r="263" spans="1:16" ht="15.75" customHeight="1">
      <c r="A263" s="129"/>
      <c r="B263" s="135" t="s">
        <v>821</v>
      </c>
      <c r="C263" s="153" t="s">
        <v>667</v>
      </c>
      <c r="D263" s="151" t="s">
        <v>484</v>
      </c>
      <c r="E263" s="152">
        <v>12</v>
      </c>
      <c r="F263" s="102"/>
      <c r="G263" s="102"/>
      <c r="H263" s="102"/>
      <c r="I263" s="98"/>
      <c r="J263" s="98"/>
      <c r="K263" s="99"/>
      <c r="L263" s="100"/>
      <c r="M263" s="100"/>
      <c r="N263" s="100"/>
      <c r="O263" s="100"/>
      <c r="P263" s="131"/>
    </row>
    <row r="264" spans="1:16" ht="15.75" customHeight="1">
      <c r="A264" s="129"/>
      <c r="B264" s="135" t="s">
        <v>821</v>
      </c>
      <c r="C264" s="153" t="s">
        <v>668</v>
      </c>
      <c r="D264" s="151" t="s">
        <v>484</v>
      </c>
      <c r="E264" s="152">
        <v>56</v>
      </c>
      <c r="F264" s="112"/>
      <c r="G264" s="112"/>
      <c r="H264" s="112"/>
      <c r="I264" s="112"/>
      <c r="J264" s="112"/>
      <c r="K264" s="99"/>
      <c r="L264" s="100"/>
      <c r="M264" s="100"/>
      <c r="N264" s="100"/>
      <c r="O264" s="100"/>
      <c r="P264" s="131"/>
    </row>
    <row r="265" spans="1:16" ht="15.75" customHeight="1">
      <c r="A265" s="129"/>
      <c r="B265" s="135" t="s">
        <v>821</v>
      </c>
      <c r="C265" s="153" t="s">
        <v>669</v>
      </c>
      <c r="D265" s="151" t="s">
        <v>484</v>
      </c>
      <c r="E265" s="152">
        <v>1</v>
      </c>
      <c r="F265" s="112"/>
      <c r="G265" s="112"/>
      <c r="H265" s="112"/>
      <c r="I265" s="103"/>
      <c r="J265" s="103"/>
      <c r="K265" s="99"/>
      <c r="L265" s="100"/>
      <c r="M265" s="100"/>
      <c r="N265" s="100"/>
      <c r="O265" s="100"/>
      <c r="P265" s="131"/>
    </row>
    <row r="266" spans="1:16" ht="15.75" customHeight="1">
      <c r="A266" s="129"/>
      <c r="B266" s="135" t="s">
        <v>821</v>
      </c>
      <c r="C266" s="153" t="s">
        <v>670</v>
      </c>
      <c r="D266" s="151" t="s">
        <v>484</v>
      </c>
      <c r="E266" s="152">
        <v>5</v>
      </c>
      <c r="F266" s="109"/>
      <c r="G266" s="109"/>
      <c r="H266" s="109"/>
      <c r="I266" s="103"/>
      <c r="J266" s="103"/>
      <c r="K266" s="99"/>
      <c r="L266" s="100"/>
      <c r="M266" s="100"/>
      <c r="N266" s="100"/>
      <c r="O266" s="100"/>
      <c r="P266" s="131"/>
    </row>
    <row r="267" spans="1:16" ht="33.75" customHeight="1">
      <c r="A267" s="129" t="s">
        <v>567</v>
      </c>
      <c r="B267" s="35" t="s">
        <v>821</v>
      </c>
      <c r="C267" s="188" t="s">
        <v>671</v>
      </c>
      <c r="D267" s="149" t="s">
        <v>484</v>
      </c>
      <c r="E267" s="150">
        <v>6</v>
      </c>
      <c r="F267" s="56"/>
      <c r="G267" s="115"/>
      <c r="H267" s="115"/>
      <c r="I267" s="56"/>
      <c r="J267" s="59"/>
      <c r="K267" s="32"/>
      <c r="L267" s="34"/>
      <c r="M267" s="34"/>
      <c r="N267" s="34"/>
      <c r="O267" s="34"/>
      <c r="P267" s="130"/>
    </row>
    <row r="268" spans="1:16" ht="15.75" customHeight="1">
      <c r="A268" s="129"/>
      <c r="B268" s="135" t="s">
        <v>821</v>
      </c>
      <c r="C268" s="153" t="s">
        <v>672</v>
      </c>
      <c r="D268" s="151" t="s">
        <v>938</v>
      </c>
      <c r="E268" s="152">
        <v>4.2</v>
      </c>
      <c r="F268" s="102"/>
      <c r="G268" s="102"/>
      <c r="H268" s="102"/>
      <c r="I268" s="167"/>
      <c r="J268" s="216"/>
      <c r="K268" s="99"/>
      <c r="L268" s="100"/>
      <c r="M268" s="100"/>
      <c r="N268" s="100"/>
      <c r="O268" s="100"/>
      <c r="P268" s="131"/>
    </row>
    <row r="269" spans="1:16" ht="15.75" customHeight="1">
      <c r="A269" s="129"/>
      <c r="B269" s="135" t="s">
        <v>821</v>
      </c>
      <c r="C269" s="153" t="s">
        <v>672</v>
      </c>
      <c r="D269" s="151" t="s">
        <v>938</v>
      </c>
      <c r="E269" s="152">
        <v>2.1</v>
      </c>
      <c r="F269" s="112"/>
      <c r="G269" s="112"/>
      <c r="H269" s="112"/>
      <c r="I269" s="167"/>
      <c r="J269" s="112"/>
      <c r="K269" s="99"/>
      <c r="L269" s="100"/>
      <c r="M269" s="100"/>
      <c r="N269" s="100"/>
      <c r="O269" s="100"/>
      <c r="P269" s="131"/>
    </row>
    <row r="270" spans="1:16" ht="15.75" customHeight="1">
      <c r="A270" s="129" t="s">
        <v>414</v>
      </c>
      <c r="B270" s="35"/>
      <c r="C270" s="151" t="s">
        <v>673</v>
      </c>
      <c r="D270" s="149"/>
      <c r="E270" s="150"/>
      <c r="F270" s="115"/>
      <c r="G270" s="115"/>
      <c r="H270" s="115"/>
      <c r="I270" s="115"/>
      <c r="J270" s="115"/>
      <c r="K270" s="115"/>
      <c r="L270" s="115"/>
      <c r="M270" s="115"/>
      <c r="N270" s="115"/>
      <c r="O270" s="115"/>
      <c r="P270" s="138"/>
    </row>
    <row r="271" spans="1:16" ht="66" customHeight="1">
      <c r="A271" s="129" t="s">
        <v>839</v>
      </c>
      <c r="B271" s="35" t="s">
        <v>821</v>
      </c>
      <c r="C271" s="188" t="s">
        <v>674</v>
      </c>
      <c r="D271" s="149" t="s">
        <v>937</v>
      </c>
      <c r="E271" s="150">
        <v>49</v>
      </c>
      <c r="F271" s="58"/>
      <c r="G271" s="115"/>
      <c r="H271" s="115"/>
      <c r="I271" s="115"/>
      <c r="J271" s="115"/>
      <c r="K271" s="32"/>
      <c r="L271" s="34"/>
      <c r="M271" s="34"/>
      <c r="N271" s="34"/>
      <c r="O271" s="34"/>
      <c r="P271" s="130"/>
    </row>
    <row r="272" spans="1:16" ht="32.25" customHeight="1">
      <c r="A272" s="129" t="s">
        <v>840</v>
      </c>
      <c r="B272" s="35" t="s">
        <v>821</v>
      </c>
      <c r="C272" s="188" t="s">
        <v>675</v>
      </c>
      <c r="D272" s="149" t="s">
        <v>937</v>
      </c>
      <c r="E272" s="150">
        <v>7.5</v>
      </c>
      <c r="F272" s="58"/>
      <c r="G272" s="115"/>
      <c r="H272" s="115"/>
      <c r="I272" s="57"/>
      <c r="J272" s="115"/>
      <c r="K272" s="32"/>
      <c r="L272" s="34"/>
      <c r="M272" s="34"/>
      <c r="N272" s="34"/>
      <c r="O272" s="34"/>
      <c r="P272" s="130"/>
    </row>
    <row r="273" spans="1:16" ht="32.25" customHeight="1">
      <c r="A273" s="129" t="s">
        <v>841</v>
      </c>
      <c r="B273" s="35" t="s">
        <v>821</v>
      </c>
      <c r="C273" s="188" t="s">
        <v>676</v>
      </c>
      <c r="D273" s="149" t="s">
        <v>928</v>
      </c>
      <c r="E273" s="150">
        <v>1</v>
      </c>
      <c r="F273" s="115"/>
      <c r="G273" s="115"/>
      <c r="H273" s="115"/>
      <c r="I273" s="115"/>
      <c r="J273" s="115"/>
      <c r="K273" s="32"/>
      <c r="L273" s="34"/>
      <c r="M273" s="34"/>
      <c r="N273" s="34"/>
      <c r="O273" s="34"/>
      <c r="P273" s="130"/>
    </row>
    <row r="274" spans="1:16" ht="66.75" customHeight="1">
      <c r="A274" s="129" t="s">
        <v>842</v>
      </c>
      <c r="B274" s="35" t="s">
        <v>821</v>
      </c>
      <c r="C274" s="188" t="s">
        <v>677</v>
      </c>
      <c r="D274" s="149" t="s">
        <v>937</v>
      </c>
      <c r="E274" s="150">
        <v>22.2</v>
      </c>
      <c r="F274" s="115"/>
      <c r="G274" s="115"/>
      <c r="H274" s="115"/>
      <c r="I274" s="115"/>
      <c r="J274" s="115"/>
      <c r="K274" s="32"/>
      <c r="L274" s="34"/>
      <c r="M274" s="34"/>
      <c r="N274" s="34"/>
      <c r="O274" s="34"/>
      <c r="P274" s="130"/>
    </row>
    <row r="275" spans="1:16" ht="18.75" customHeight="1">
      <c r="A275" s="129" t="s">
        <v>568</v>
      </c>
      <c r="B275" s="35" t="s">
        <v>821</v>
      </c>
      <c r="C275" s="188" t="s">
        <v>678</v>
      </c>
      <c r="D275" s="149" t="s">
        <v>483</v>
      </c>
      <c r="E275" s="150">
        <v>16</v>
      </c>
      <c r="F275" s="115"/>
      <c r="G275" s="115"/>
      <c r="H275" s="115"/>
      <c r="I275" s="115"/>
      <c r="J275" s="115"/>
      <c r="K275" s="32"/>
      <c r="L275" s="34"/>
      <c r="M275" s="34"/>
      <c r="N275" s="34"/>
      <c r="O275" s="34"/>
      <c r="P275" s="130"/>
    </row>
    <row r="276" spans="1:16" ht="96" customHeight="1">
      <c r="A276" s="129" t="s">
        <v>569</v>
      </c>
      <c r="B276" s="35" t="s">
        <v>821</v>
      </c>
      <c r="C276" s="188" t="s">
        <v>679</v>
      </c>
      <c r="D276" s="149" t="s">
        <v>484</v>
      </c>
      <c r="E276" s="150">
        <v>1</v>
      </c>
      <c r="F276" s="115"/>
      <c r="G276" s="115"/>
      <c r="H276" s="115"/>
      <c r="I276" s="32"/>
      <c r="J276" s="29"/>
      <c r="K276" s="32"/>
      <c r="L276" s="34"/>
      <c r="M276" s="34"/>
      <c r="N276" s="34"/>
      <c r="O276" s="34"/>
      <c r="P276" s="130"/>
    </row>
    <row r="277" spans="1:16" ht="63" customHeight="1">
      <c r="A277" s="129" t="s">
        <v>570</v>
      </c>
      <c r="B277" s="35" t="s">
        <v>821</v>
      </c>
      <c r="C277" s="188" t="s">
        <v>680</v>
      </c>
      <c r="D277" s="149" t="s">
        <v>928</v>
      </c>
      <c r="E277" s="150">
        <v>1</v>
      </c>
      <c r="F277" s="115"/>
      <c r="G277" s="115"/>
      <c r="H277" s="115"/>
      <c r="I277" s="115"/>
      <c r="J277" s="115"/>
      <c r="K277" s="32"/>
      <c r="L277" s="34"/>
      <c r="M277" s="34"/>
      <c r="N277" s="34"/>
      <c r="O277" s="34"/>
      <c r="P277" s="130"/>
    </row>
    <row r="278" spans="1:16" ht="34.5" customHeight="1">
      <c r="A278" s="129" t="s">
        <v>571</v>
      </c>
      <c r="B278" s="35" t="s">
        <v>821</v>
      </c>
      <c r="C278" s="188" t="s">
        <v>681</v>
      </c>
      <c r="D278" s="149" t="s">
        <v>484</v>
      </c>
      <c r="E278" s="150">
        <v>1</v>
      </c>
      <c r="F278" s="115"/>
      <c r="G278" s="115"/>
      <c r="H278" s="115"/>
      <c r="I278" s="32"/>
      <c r="J278" s="29"/>
      <c r="K278" s="32"/>
      <c r="L278" s="34"/>
      <c r="M278" s="34"/>
      <c r="N278" s="34"/>
      <c r="O278" s="34"/>
      <c r="P278" s="130"/>
    </row>
    <row r="279" spans="1:16" ht="32.25" customHeight="1">
      <c r="A279" s="129" t="s">
        <v>572</v>
      </c>
      <c r="B279" s="35" t="s">
        <v>821</v>
      </c>
      <c r="C279" s="188" t="s">
        <v>682</v>
      </c>
      <c r="D279" s="149" t="s">
        <v>483</v>
      </c>
      <c r="E279" s="150">
        <v>5.8</v>
      </c>
      <c r="F279" s="31"/>
      <c r="G279" s="31"/>
      <c r="H279" s="31"/>
      <c r="I279" s="29"/>
      <c r="J279" s="56"/>
      <c r="K279" s="32"/>
      <c r="L279" s="34"/>
      <c r="M279" s="34"/>
      <c r="N279" s="34"/>
      <c r="O279" s="34"/>
      <c r="P279" s="130"/>
    </row>
    <row r="280" spans="1:16" ht="32.25" customHeight="1">
      <c r="A280" s="129" t="s">
        <v>573</v>
      </c>
      <c r="B280" s="35" t="s">
        <v>821</v>
      </c>
      <c r="C280" s="188" t="s">
        <v>683</v>
      </c>
      <c r="D280" s="149" t="s">
        <v>483</v>
      </c>
      <c r="E280" s="150">
        <v>3.1</v>
      </c>
      <c r="F280" s="31"/>
      <c r="G280" s="31"/>
      <c r="H280" s="31"/>
      <c r="I280" s="29"/>
      <c r="J280" s="56"/>
      <c r="K280" s="32"/>
      <c r="L280" s="34"/>
      <c r="M280" s="34"/>
      <c r="N280" s="34"/>
      <c r="O280" s="34"/>
      <c r="P280" s="130"/>
    </row>
    <row r="281" spans="1:16" ht="15.75" customHeight="1" thickBot="1">
      <c r="A281" s="155" t="s">
        <v>574</v>
      </c>
      <c r="B281" s="187" t="s">
        <v>821</v>
      </c>
      <c r="C281" s="191" t="s">
        <v>684</v>
      </c>
      <c r="D281" s="158" t="s">
        <v>484</v>
      </c>
      <c r="E281" s="159">
        <v>4</v>
      </c>
      <c r="F281" s="185"/>
      <c r="G281" s="186"/>
      <c r="H281" s="186"/>
      <c r="I281" s="185"/>
      <c r="J281" s="185"/>
      <c r="K281" s="161"/>
      <c r="L281" s="162"/>
      <c r="M281" s="162"/>
      <c r="N281" s="162"/>
      <c r="O281" s="162"/>
      <c r="P281" s="163"/>
    </row>
    <row r="282" spans="1:16" s="38" customFormat="1" ht="15.75">
      <c r="A282" s="283" t="s">
        <v>446</v>
      </c>
      <c r="B282" s="284"/>
      <c r="C282" s="284"/>
      <c r="D282" s="146"/>
      <c r="E282" s="147"/>
      <c r="F282" s="154"/>
      <c r="G282" s="154"/>
      <c r="H282" s="154"/>
      <c r="I282" s="154"/>
      <c r="J282" s="154"/>
      <c r="K282" s="154"/>
      <c r="L282" s="169">
        <f>SUM(L15:L281)</f>
        <v>0</v>
      </c>
      <c r="M282" s="169">
        <f>SUM(M15:M281)</f>
        <v>0</v>
      </c>
      <c r="N282" s="169">
        <f>SUM(N15:N281)</f>
        <v>0</v>
      </c>
      <c r="O282" s="169">
        <f>SUM(O15:O281)</f>
        <v>0</v>
      </c>
      <c r="P282" s="170">
        <f>SUM(P15:P281)</f>
        <v>0</v>
      </c>
    </row>
    <row r="283" spans="1:16" s="54" customFormat="1" ht="15.75">
      <c r="A283" s="278" t="s">
        <v>467</v>
      </c>
      <c r="B283" s="279"/>
      <c r="C283" s="279"/>
      <c r="D283" s="83">
        <v>0</v>
      </c>
      <c r="E283" s="84"/>
      <c r="F283" s="85"/>
      <c r="G283" s="85"/>
      <c r="H283" s="85"/>
      <c r="I283" s="85"/>
      <c r="J283" s="85"/>
      <c r="K283" s="85"/>
      <c r="L283" s="86"/>
      <c r="M283" s="86"/>
      <c r="N283" s="86">
        <f>0.03*N282</f>
        <v>0</v>
      </c>
      <c r="O283" s="86"/>
      <c r="P283" s="87">
        <f>SUM(M283:O283)</f>
        <v>0</v>
      </c>
    </row>
    <row r="284" spans="1:16" ht="16.5" thickBot="1">
      <c r="A284" s="254" t="s">
        <v>468</v>
      </c>
      <c r="B284" s="255"/>
      <c r="C284" s="255"/>
      <c r="D284" s="88" t="s">
        <v>469</v>
      </c>
      <c r="E284" s="88"/>
      <c r="F284" s="89"/>
      <c r="G284" s="89"/>
      <c r="H284" s="89"/>
      <c r="I284" s="89"/>
      <c r="J284" s="89"/>
      <c r="K284" s="89"/>
      <c r="L284" s="89"/>
      <c r="M284" s="89">
        <f>SUM(M282:M283)</f>
        <v>0</v>
      </c>
      <c r="N284" s="89">
        <f>SUM(N282:N283)</f>
        <v>0</v>
      </c>
      <c r="O284" s="89">
        <f>SUM(O282:O283)</f>
        <v>0</v>
      </c>
      <c r="P284" s="90">
        <f>SUM(P282:P283)</f>
        <v>0</v>
      </c>
    </row>
    <row r="285" spans="1:16" s="54" customFormat="1" ht="15.75">
      <c r="A285" s="91"/>
      <c r="B285" s="92"/>
      <c r="C285" s="92"/>
      <c r="D285" s="92"/>
      <c r="E285" s="92"/>
      <c r="F285" s="92"/>
      <c r="G285" s="92"/>
      <c r="H285" s="92"/>
      <c r="I285" s="92"/>
      <c r="J285" s="92"/>
      <c r="K285" s="92"/>
      <c r="L285" s="92"/>
      <c r="M285" s="92"/>
      <c r="N285" s="92"/>
      <c r="O285" s="92"/>
      <c r="P285" s="92"/>
    </row>
    <row r="286" spans="1:16" s="37" customFormat="1" ht="15.75">
      <c r="A286" s="93"/>
      <c r="B286" s="92"/>
      <c r="C286" s="92"/>
      <c r="D286" s="92"/>
      <c r="E286" s="92"/>
      <c r="F286" s="92"/>
      <c r="G286" s="92"/>
      <c r="H286" s="92"/>
      <c r="I286" s="92"/>
      <c r="J286" s="92"/>
      <c r="K286" s="92"/>
      <c r="L286" s="92"/>
      <c r="M286" s="92"/>
      <c r="N286" s="92"/>
      <c r="O286" s="92"/>
      <c r="P286" s="92"/>
    </row>
    <row r="287" spans="1:16" s="37" customFormat="1" ht="15.75">
      <c r="A287" s="93"/>
      <c r="B287" s="94"/>
      <c r="C287" s="6"/>
      <c r="D287" s="4"/>
      <c r="E287" s="4"/>
      <c r="F287" s="95"/>
      <c r="G287" s="95"/>
      <c r="H287" s="95"/>
      <c r="I287" s="27"/>
      <c r="J287" s="3"/>
      <c r="K287" s="95"/>
      <c r="L287" s="95"/>
      <c r="M287" s="95"/>
      <c r="N287" s="95"/>
      <c r="O287" s="95"/>
      <c r="P287" s="95"/>
    </row>
    <row r="288" spans="1:16" s="37" customFormat="1" ht="15.75">
      <c r="A288" s="93"/>
      <c r="B288" s="94"/>
      <c r="C288" s="137"/>
      <c r="D288" s="245"/>
      <c r="E288" s="245"/>
      <c r="F288" s="95"/>
      <c r="G288" s="95"/>
      <c r="H288" s="95"/>
      <c r="I288" s="3"/>
      <c r="J288" s="27"/>
      <c r="K288" s="95"/>
      <c r="L288" s="95"/>
      <c r="M288" s="95"/>
      <c r="N288" s="95"/>
      <c r="O288" s="95"/>
      <c r="P288" s="95"/>
    </row>
    <row r="289" spans="1:16" ht="15.75">
      <c r="A289" s="95"/>
      <c r="B289" s="295" t="s">
        <v>1021</v>
      </c>
      <c r="C289" s="296"/>
      <c r="D289" s="4"/>
      <c r="E289" s="4"/>
      <c r="F289" s="95"/>
      <c r="G289" s="95"/>
      <c r="H289" s="95"/>
      <c r="I289" s="95"/>
      <c r="J289" s="95"/>
      <c r="K289" s="245"/>
      <c r="L289" s="245"/>
      <c r="M289" s="95"/>
      <c r="N289" s="95"/>
      <c r="O289" s="95"/>
      <c r="P289" s="95"/>
    </row>
    <row r="290" spans="1:16" ht="15.75">
      <c r="A290" s="95"/>
      <c r="B290" s="297"/>
      <c r="C290" s="298" t="s">
        <v>1022</v>
      </c>
      <c r="D290" s="4"/>
      <c r="E290" s="4"/>
      <c r="F290" s="95"/>
      <c r="G290" s="95"/>
      <c r="H290" s="95"/>
      <c r="I290" s="95"/>
      <c r="J290" s="95"/>
      <c r="K290" s="95"/>
      <c r="L290" s="95"/>
      <c r="M290" s="95"/>
      <c r="N290" s="95"/>
      <c r="O290" s="95"/>
      <c r="P290" s="95"/>
    </row>
    <row r="291" spans="1:16" ht="15.75">
      <c r="A291" s="95"/>
      <c r="B291" s="299" t="s">
        <v>1023</v>
      </c>
      <c r="C291" s="300"/>
      <c r="D291" s="4"/>
      <c r="E291" s="4"/>
      <c r="F291" s="95"/>
      <c r="G291" s="95"/>
      <c r="H291" s="95"/>
      <c r="I291" s="95"/>
      <c r="J291" s="95"/>
      <c r="K291" s="95"/>
      <c r="L291" s="95"/>
      <c r="M291" s="95"/>
      <c r="N291" s="95"/>
      <c r="O291" s="95"/>
      <c r="P291" s="95"/>
    </row>
    <row r="292" spans="1:16" ht="15.75">
      <c r="A292" s="95"/>
      <c r="B292" s="301"/>
      <c r="C292" s="302"/>
      <c r="D292" s="3"/>
      <c r="E292" s="4"/>
      <c r="F292" s="95"/>
      <c r="G292" s="95"/>
      <c r="H292" s="95"/>
      <c r="I292" s="95"/>
      <c r="J292" s="95"/>
      <c r="K292" s="95"/>
      <c r="L292" s="95"/>
      <c r="M292" s="95"/>
      <c r="N292" s="95"/>
      <c r="O292" s="95"/>
      <c r="P292" s="95"/>
    </row>
    <row r="293" spans="1:16" ht="15.75">
      <c r="A293" s="95"/>
      <c r="B293" s="301"/>
      <c r="C293" s="302"/>
      <c r="D293" s="27"/>
      <c r="E293" s="4"/>
      <c r="F293" s="95"/>
      <c r="G293" s="95"/>
      <c r="H293" s="95"/>
      <c r="I293" s="95"/>
      <c r="J293" s="95"/>
      <c r="K293" s="95"/>
      <c r="L293" s="95"/>
      <c r="M293" s="95"/>
      <c r="N293" s="95"/>
      <c r="O293" s="95"/>
      <c r="P293" s="95"/>
    </row>
    <row r="294" spans="1:16" ht="15.75">
      <c r="A294" s="95"/>
      <c r="B294" s="295" t="s">
        <v>1024</v>
      </c>
      <c r="C294" s="296"/>
      <c r="D294" s="245"/>
      <c r="E294" s="245"/>
      <c r="F294" s="95"/>
      <c r="G294" s="95"/>
      <c r="H294" s="95"/>
      <c r="I294" s="95"/>
      <c r="J294" s="95"/>
      <c r="K294" s="95"/>
      <c r="L294" s="95"/>
      <c r="M294" s="95"/>
      <c r="N294" s="95"/>
      <c r="O294" s="95"/>
      <c r="P294" s="95"/>
    </row>
    <row r="295" spans="1:16" ht="15.75">
      <c r="A295" s="95"/>
      <c r="B295" s="303"/>
      <c r="C295" s="298" t="s">
        <v>1022</v>
      </c>
      <c r="D295" s="95"/>
      <c r="E295" s="95"/>
      <c r="F295" s="95"/>
      <c r="G295" s="95"/>
      <c r="H295" s="95"/>
      <c r="I295" s="95"/>
      <c r="J295" s="95"/>
      <c r="K295" s="95"/>
      <c r="L295" s="95"/>
      <c r="M295" s="95"/>
      <c r="N295" s="95"/>
      <c r="O295" s="95"/>
      <c r="P295" s="95"/>
    </row>
    <row r="296" spans="1:16" ht="15.75">
      <c r="A296" s="95"/>
      <c r="B296" s="95"/>
      <c r="C296" s="95"/>
      <c r="D296" s="95"/>
      <c r="E296" s="95"/>
      <c r="F296" s="95"/>
      <c r="G296" s="95"/>
      <c r="H296" s="95"/>
      <c r="I296" s="95"/>
      <c r="J296" s="95"/>
      <c r="K296" s="95"/>
      <c r="L296" s="95"/>
      <c r="M296" s="95"/>
      <c r="N296" s="95"/>
      <c r="O296" s="95"/>
      <c r="P296" s="95"/>
    </row>
    <row r="297" spans="1:16" ht="15.75">
      <c r="A297" s="95"/>
      <c r="B297" s="95"/>
      <c r="C297" s="95"/>
      <c r="D297" s="95"/>
      <c r="E297" s="95"/>
      <c r="F297" s="95"/>
      <c r="G297" s="95"/>
      <c r="H297" s="95"/>
      <c r="I297" s="95"/>
      <c r="J297" s="95"/>
      <c r="K297" s="95"/>
      <c r="L297" s="95"/>
      <c r="M297" s="95"/>
      <c r="N297" s="95"/>
      <c r="O297" s="95"/>
      <c r="P297" s="95"/>
    </row>
    <row r="298" spans="1:16" ht="15.75">
      <c r="A298" s="95"/>
      <c r="B298" s="95"/>
      <c r="C298" s="95"/>
      <c r="D298" s="95"/>
      <c r="E298" s="95"/>
      <c r="F298" s="95"/>
      <c r="G298" s="95"/>
      <c r="H298" s="95"/>
      <c r="I298" s="95"/>
      <c r="J298" s="95"/>
      <c r="K298" s="95"/>
      <c r="L298" s="95"/>
      <c r="M298" s="95"/>
      <c r="N298" s="95"/>
      <c r="O298" s="95"/>
      <c r="P298" s="95"/>
    </row>
    <row r="299" spans="1:16" ht="15.75">
      <c r="A299" s="95"/>
      <c r="B299" s="95"/>
      <c r="C299" s="95"/>
      <c r="D299" s="95"/>
      <c r="E299" s="95"/>
      <c r="F299" s="95"/>
      <c r="G299" s="95"/>
      <c r="H299" s="95"/>
      <c r="I299" s="95"/>
      <c r="J299" s="95"/>
      <c r="K299" s="95"/>
      <c r="L299" s="95"/>
      <c r="M299" s="95"/>
      <c r="N299" s="95"/>
      <c r="O299" s="95"/>
      <c r="P299" s="95"/>
    </row>
    <row r="300" spans="1:16" ht="15.75">
      <c r="A300" s="95"/>
      <c r="B300" s="95"/>
      <c r="C300" s="95"/>
      <c r="D300" s="95"/>
      <c r="E300" s="95"/>
      <c r="F300" s="95"/>
      <c r="G300" s="95"/>
      <c r="H300" s="95"/>
      <c r="I300" s="95"/>
      <c r="J300" s="95"/>
      <c r="K300" s="95"/>
      <c r="L300" s="95"/>
      <c r="M300" s="95"/>
      <c r="N300" s="95"/>
      <c r="O300" s="95"/>
      <c r="P300" s="95"/>
    </row>
    <row r="301" spans="1:16" ht="15.75">
      <c r="A301" s="95"/>
      <c r="B301" s="95"/>
      <c r="C301" s="95"/>
      <c r="D301" s="95"/>
      <c r="E301" s="95"/>
      <c r="F301" s="95"/>
      <c r="G301" s="95"/>
      <c r="H301" s="95"/>
      <c r="I301" s="95"/>
      <c r="J301" s="95"/>
      <c r="K301" s="95"/>
      <c r="L301" s="95"/>
      <c r="M301" s="95"/>
      <c r="N301" s="95"/>
      <c r="O301" s="95"/>
      <c r="P301" s="95"/>
    </row>
    <row r="302" spans="1:16" ht="15.75">
      <c r="A302" s="95"/>
      <c r="B302" s="95"/>
      <c r="C302" s="95"/>
      <c r="D302" s="95"/>
      <c r="E302" s="95"/>
      <c r="F302" s="95"/>
      <c r="G302" s="95"/>
      <c r="H302" s="95"/>
      <c r="I302" s="95"/>
      <c r="J302" s="95"/>
      <c r="K302" s="95"/>
      <c r="L302" s="95"/>
      <c r="M302" s="95"/>
      <c r="N302" s="95"/>
      <c r="O302" s="95"/>
      <c r="P302" s="95"/>
    </row>
    <row r="303" spans="1:16" ht="15.75">
      <c r="A303" s="95"/>
      <c r="B303" s="95"/>
      <c r="C303" s="95"/>
      <c r="D303" s="95"/>
      <c r="E303" s="95"/>
      <c r="F303" s="95"/>
      <c r="G303" s="95"/>
      <c r="H303" s="95"/>
      <c r="I303" s="95"/>
      <c r="J303" s="95"/>
      <c r="K303" s="95"/>
      <c r="L303" s="95"/>
      <c r="M303" s="95"/>
      <c r="N303" s="95"/>
      <c r="O303" s="95"/>
      <c r="P303" s="95"/>
    </row>
    <row r="304" spans="1:16" ht="15.75">
      <c r="A304" s="95"/>
      <c r="B304" s="95"/>
      <c r="C304" s="95"/>
      <c r="D304" s="95"/>
      <c r="E304" s="95"/>
      <c r="F304" s="95"/>
      <c r="G304" s="95"/>
      <c r="H304" s="95"/>
      <c r="I304" s="95"/>
      <c r="J304" s="95"/>
      <c r="K304" s="95"/>
      <c r="L304" s="95"/>
      <c r="M304" s="95"/>
      <c r="N304" s="95"/>
      <c r="O304" s="95"/>
      <c r="P304" s="95"/>
    </row>
    <row r="305" spans="1:16" ht="15.75">
      <c r="A305" s="95"/>
      <c r="B305" s="95"/>
      <c r="C305" s="95"/>
      <c r="D305" s="95"/>
      <c r="E305" s="95"/>
      <c r="F305" s="95"/>
      <c r="G305" s="95"/>
      <c r="H305" s="95"/>
      <c r="I305" s="95"/>
      <c r="J305" s="95"/>
      <c r="K305" s="95"/>
      <c r="L305" s="95"/>
      <c r="M305" s="95"/>
      <c r="N305" s="95"/>
      <c r="O305" s="95"/>
      <c r="P305" s="95"/>
    </row>
    <row r="306" spans="1:16" ht="15.75">
      <c r="A306" s="95"/>
      <c r="B306" s="95"/>
      <c r="C306" s="95"/>
      <c r="D306" s="95"/>
      <c r="E306" s="95"/>
      <c r="F306" s="95"/>
      <c r="G306" s="95"/>
      <c r="H306" s="95"/>
      <c r="I306" s="95"/>
      <c r="J306" s="95"/>
      <c r="K306" s="95"/>
      <c r="L306" s="95"/>
      <c r="M306" s="95"/>
      <c r="N306" s="95"/>
      <c r="O306" s="95"/>
      <c r="P306" s="95"/>
    </row>
    <row r="307" spans="1:16" ht="15.75">
      <c r="A307" s="95"/>
      <c r="B307" s="95"/>
      <c r="C307" s="95"/>
      <c r="D307" s="95"/>
      <c r="E307" s="95"/>
      <c r="F307" s="95"/>
      <c r="G307" s="95"/>
      <c r="H307" s="95"/>
      <c r="I307" s="95"/>
      <c r="J307" s="95"/>
      <c r="K307" s="95"/>
      <c r="L307" s="95"/>
      <c r="M307" s="95"/>
      <c r="N307" s="95"/>
      <c r="O307" s="95"/>
      <c r="P307" s="95"/>
    </row>
    <row r="308" spans="1:16" ht="15.75">
      <c r="A308" s="95"/>
      <c r="B308" s="95"/>
      <c r="C308" s="95"/>
      <c r="D308" s="95"/>
      <c r="E308" s="95"/>
      <c r="F308" s="95"/>
      <c r="G308" s="95"/>
      <c r="H308" s="95"/>
      <c r="I308" s="95"/>
      <c r="J308" s="95"/>
      <c r="K308" s="95"/>
      <c r="L308" s="95"/>
      <c r="M308" s="95"/>
      <c r="N308" s="95"/>
      <c r="O308" s="95"/>
      <c r="P308" s="95"/>
    </row>
    <row r="309" spans="1:16" ht="15.75">
      <c r="A309" s="95"/>
      <c r="B309" s="95"/>
      <c r="C309" s="95"/>
      <c r="D309" s="95"/>
      <c r="E309" s="95"/>
      <c r="F309" s="95"/>
      <c r="G309" s="95"/>
      <c r="H309" s="95"/>
      <c r="I309" s="95"/>
      <c r="J309" s="95"/>
      <c r="K309" s="95"/>
      <c r="L309" s="95"/>
      <c r="M309" s="95"/>
      <c r="N309" s="95"/>
      <c r="O309" s="95"/>
      <c r="P309" s="95"/>
    </row>
    <row r="310" spans="1:16" ht="15.75">
      <c r="A310" s="95"/>
      <c r="B310" s="95"/>
      <c r="C310" s="95"/>
      <c r="D310" s="95"/>
      <c r="E310" s="95"/>
      <c r="F310" s="95"/>
      <c r="G310" s="95"/>
      <c r="H310" s="95"/>
      <c r="I310" s="95"/>
      <c r="J310" s="95"/>
      <c r="K310" s="95"/>
      <c r="L310" s="95"/>
      <c r="M310" s="95"/>
      <c r="N310" s="95"/>
      <c r="O310" s="95"/>
      <c r="P310" s="95"/>
    </row>
    <row r="311" spans="1:16" ht="15.75">
      <c r="A311" s="95"/>
      <c r="B311" s="95"/>
      <c r="C311" s="95"/>
      <c r="D311" s="95"/>
      <c r="E311" s="95"/>
      <c r="F311" s="95"/>
      <c r="G311" s="95"/>
      <c r="H311" s="95"/>
      <c r="I311" s="95"/>
      <c r="J311" s="95"/>
      <c r="K311" s="95"/>
      <c r="L311" s="95"/>
      <c r="M311" s="95"/>
      <c r="N311" s="95"/>
      <c r="O311" s="95"/>
      <c r="P311" s="95"/>
    </row>
    <row r="312" spans="1:16" ht="15.75">
      <c r="A312" s="95"/>
      <c r="B312" s="95"/>
      <c r="C312" s="95"/>
      <c r="D312" s="95"/>
      <c r="E312" s="95"/>
      <c r="F312" s="95"/>
      <c r="G312" s="95"/>
      <c r="H312" s="95"/>
      <c r="I312" s="95"/>
      <c r="J312" s="95"/>
      <c r="K312" s="95"/>
      <c r="L312" s="95"/>
      <c r="M312" s="95"/>
      <c r="N312" s="95"/>
      <c r="O312" s="95"/>
      <c r="P312" s="95"/>
    </row>
    <row r="313" spans="1:16" ht="15.75">
      <c r="A313" s="95"/>
      <c r="B313" s="95"/>
      <c r="C313" s="95"/>
      <c r="D313" s="95"/>
      <c r="E313" s="95"/>
      <c r="F313" s="95"/>
      <c r="G313" s="95"/>
      <c r="H313" s="95"/>
      <c r="I313" s="95"/>
      <c r="J313" s="95"/>
      <c r="K313" s="95"/>
      <c r="L313" s="95"/>
      <c r="M313" s="95"/>
      <c r="N313" s="95"/>
      <c r="O313" s="95"/>
      <c r="P313" s="95"/>
    </row>
    <row r="314" spans="1:16" ht="15.75">
      <c r="A314" s="95"/>
      <c r="B314" s="95"/>
      <c r="C314" s="95"/>
      <c r="D314" s="95"/>
      <c r="E314" s="95"/>
      <c r="F314" s="95"/>
      <c r="G314" s="95"/>
      <c r="H314" s="95"/>
      <c r="I314" s="95"/>
      <c r="J314" s="95"/>
      <c r="K314" s="95"/>
      <c r="L314" s="95"/>
      <c r="M314" s="95"/>
      <c r="N314" s="95"/>
      <c r="O314" s="95"/>
      <c r="P314" s="95"/>
    </row>
    <row r="315" spans="1:16" ht="15.75">
      <c r="A315" s="95"/>
      <c r="B315" s="95"/>
      <c r="C315" s="95"/>
      <c r="D315" s="95"/>
      <c r="E315" s="95"/>
      <c r="F315" s="95"/>
      <c r="G315" s="95"/>
      <c r="H315" s="95"/>
      <c r="I315" s="95"/>
      <c r="J315" s="95"/>
      <c r="K315" s="95"/>
      <c r="L315" s="95"/>
      <c r="M315" s="95"/>
      <c r="N315" s="95"/>
      <c r="O315" s="95"/>
      <c r="P315" s="95"/>
    </row>
    <row r="316" spans="1:16" ht="15.75">
      <c r="A316" s="95"/>
      <c r="B316" s="95"/>
      <c r="C316" s="95"/>
      <c r="D316" s="95"/>
      <c r="E316" s="95"/>
      <c r="F316" s="95"/>
      <c r="G316" s="95"/>
      <c r="H316" s="95"/>
      <c r="I316" s="95"/>
      <c r="J316" s="95"/>
      <c r="K316" s="95"/>
      <c r="L316" s="95"/>
      <c r="M316" s="95"/>
      <c r="N316" s="95"/>
      <c r="O316" s="95"/>
      <c r="P316" s="95"/>
    </row>
    <row r="317" spans="1:16" ht="15.75">
      <c r="A317" s="95"/>
      <c r="B317" s="95"/>
      <c r="C317" s="95"/>
      <c r="D317" s="95"/>
      <c r="E317" s="95"/>
      <c r="F317" s="95"/>
      <c r="G317" s="95"/>
      <c r="H317" s="95"/>
      <c r="I317" s="95"/>
      <c r="J317" s="95"/>
      <c r="K317" s="95"/>
      <c r="L317" s="95"/>
      <c r="M317" s="95"/>
      <c r="N317" s="95"/>
      <c r="O317" s="95"/>
      <c r="P317" s="95"/>
    </row>
    <row r="318" spans="1:16" ht="15.75">
      <c r="A318" s="95"/>
      <c r="B318" s="95"/>
      <c r="C318" s="95"/>
      <c r="D318" s="95"/>
      <c r="E318" s="95"/>
      <c r="F318" s="95"/>
      <c r="G318" s="95"/>
      <c r="H318" s="95"/>
      <c r="I318" s="95"/>
      <c r="J318" s="95"/>
      <c r="K318" s="95"/>
      <c r="L318" s="95"/>
      <c r="M318" s="95"/>
      <c r="N318" s="95"/>
      <c r="O318" s="95"/>
      <c r="P318" s="95"/>
    </row>
  </sheetData>
  <sheetProtection/>
  <mergeCells count="18">
    <mergeCell ref="D294:E294"/>
    <mergeCell ref="L8:M8"/>
    <mergeCell ref="A4:B4"/>
    <mergeCell ref="K289:L289"/>
    <mergeCell ref="L11:P11"/>
    <mergeCell ref="D11:D12"/>
    <mergeCell ref="A284:C284"/>
    <mergeCell ref="A283:C283"/>
    <mergeCell ref="E11:E12"/>
    <mergeCell ref="F11:K11"/>
    <mergeCell ref="A282:C282"/>
    <mergeCell ref="D288:E288"/>
    <mergeCell ref="A5:B5"/>
    <mergeCell ref="A6:B6"/>
    <mergeCell ref="A11:A12"/>
    <mergeCell ref="B11:B12"/>
    <mergeCell ref="A7:F7"/>
    <mergeCell ref="C11:C12"/>
  </mergeCells>
  <printOptions horizontalCentered="1"/>
  <pageMargins left="0.15748031496062992" right="0.15748031496062992" top="0.984251968503937" bottom="0.5118110236220472" header="0.2755905511811024" footer="0.2755905511811024"/>
  <pageSetup horizontalDpi="600" verticalDpi="600" orientation="landscape" paperSize="9" scale="65" r:id="rId1"/>
  <headerFooter alignWithMargins="0">
    <oddHeader xml:space="preserve">&amp;R&amp;9 </oddHeader>
  </headerFooter>
</worksheet>
</file>

<file path=xl/worksheets/sheet8.xml><?xml version="1.0" encoding="utf-8"?>
<worksheet xmlns="http://schemas.openxmlformats.org/spreadsheetml/2006/main" xmlns:r="http://schemas.openxmlformats.org/officeDocument/2006/relationships">
  <sheetPr>
    <tabColor indexed="13"/>
  </sheetPr>
  <dimension ref="A1:P72"/>
  <sheetViews>
    <sheetView zoomScale="85" zoomScaleNormal="85" zoomScalePageLayoutView="0" workbookViewId="0" topLeftCell="A34">
      <selection activeCell="B43" sqref="B43:C49"/>
    </sheetView>
  </sheetViews>
  <sheetFormatPr defaultColWidth="9.8515625" defaultRowHeight="12.75"/>
  <cols>
    <col min="1" max="1" width="7.00390625" style="36" customWidth="1"/>
    <col min="2" max="2" width="12.28125" style="36" customWidth="1"/>
    <col min="3" max="3" width="52.421875" style="36" customWidth="1"/>
    <col min="4" max="4" width="7.421875" style="36" customWidth="1"/>
    <col min="5" max="5" width="10.57421875" style="36" customWidth="1"/>
    <col min="6" max="6" width="10.140625" style="36" customWidth="1"/>
    <col min="7" max="7" width="9.7109375" style="36" customWidth="1"/>
    <col min="8" max="8" width="10.57421875" style="36" customWidth="1"/>
    <col min="9" max="9" width="10.140625" style="36" customWidth="1"/>
    <col min="10" max="10" width="9.140625" style="36" customWidth="1"/>
    <col min="11" max="11" width="11.7109375" style="36" customWidth="1"/>
    <col min="12" max="12" width="10.00390625" style="36" customWidth="1"/>
    <col min="13" max="14" width="11.7109375" style="36" customWidth="1"/>
    <col min="15" max="15" width="10.8515625" style="36" customWidth="1"/>
    <col min="16" max="16" width="11.7109375" style="36" customWidth="1"/>
    <col min="17" max="17" width="9.8515625" style="36" customWidth="1"/>
    <col min="18" max="18" width="13.7109375" style="36" bestFit="1" customWidth="1"/>
    <col min="19" max="16384" width="9.8515625" style="36" customWidth="1"/>
  </cols>
  <sheetData>
    <row r="1" spans="2:16" s="37" customFormat="1" ht="15" customHeight="1">
      <c r="B1" s="40"/>
      <c r="C1" s="39"/>
      <c r="D1" s="40"/>
      <c r="E1" s="40"/>
      <c r="F1" s="40"/>
      <c r="G1" s="41" t="s">
        <v>431</v>
      </c>
      <c r="H1" s="40"/>
      <c r="I1" s="40"/>
      <c r="J1" s="40"/>
      <c r="K1" s="40"/>
      <c r="L1" s="40"/>
      <c r="M1" s="40"/>
      <c r="N1" s="40"/>
      <c r="O1" s="40"/>
      <c r="P1" s="40"/>
    </row>
    <row r="2" spans="2:16" s="37" customFormat="1" ht="15" customHeight="1">
      <c r="B2" s="40"/>
      <c r="C2" s="40"/>
      <c r="D2" s="40"/>
      <c r="E2" s="40"/>
      <c r="F2" s="40"/>
      <c r="G2" s="42" t="s">
        <v>393</v>
      </c>
      <c r="H2" s="40"/>
      <c r="I2" s="40"/>
      <c r="J2" s="40"/>
      <c r="K2" s="40"/>
      <c r="L2" s="40"/>
      <c r="M2" s="40"/>
      <c r="N2" s="40"/>
      <c r="O2" s="40"/>
      <c r="P2" s="40"/>
    </row>
    <row r="3" spans="1:16" s="37" customFormat="1" ht="12.75" customHeight="1">
      <c r="A3" s="43"/>
      <c r="B3" s="39"/>
      <c r="C3" s="44"/>
      <c r="D3" s="39"/>
      <c r="E3" s="39"/>
      <c r="F3" s="39"/>
      <c r="G3" s="39"/>
      <c r="H3" s="39"/>
      <c r="I3" s="39"/>
      <c r="J3" s="39"/>
      <c r="K3" s="39"/>
      <c r="L3" s="39"/>
      <c r="M3" s="39"/>
      <c r="N3" s="39"/>
      <c r="O3" s="39"/>
      <c r="P3" s="39"/>
    </row>
    <row r="4" spans="1:16" s="37" customFormat="1" ht="15" customHeight="1">
      <c r="A4" s="272" t="s">
        <v>437</v>
      </c>
      <c r="B4" s="272"/>
      <c r="C4" s="1" t="s">
        <v>1003</v>
      </c>
      <c r="D4" s="43"/>
      <c r="E4" s="45"/>
      <c r="F4" s="43"/>
      <c r="G4" s="43"/>
      <c r="H4" s="43"/>
      <c r="I4" s="43"/>
      <c r="J4" s="43"/>
      <c r="K4" s="43"/>
      <c r="L4" s="43"/>
      <c r="M4" s="43"/>
      <c r="N4" s="43"/>
      <c r="O4" s="43"/>
      <c r="P4" s="43"/>
    </row>
    <row r="5" spans="1:16" s="37" customFormat="1" ht="32.25" customHeight="1">
      <c r="A5" s="272" t="s">
        <v>438</v>
      </c>
      <c r="B5" s="272"/>
      <c r="C5" s="1" t="s">
        <v>1003</v>
      </c>
      <c r="D5" s="46"/>
      <c r="E5" s="46"/>
      <c r="F5" s="46"/>
      <c r="G5" s="46"/>
      <c r="H5" s="46"/>
      <c r="I5" s="46"/>
      <c r="J5" s="46"/>
      <c r="K5" s="46"/>
      <c r="L5" s="46"/>
      <c r="M5" s="46"/>
      <c r="N5" s="46"/>
      <c r="O5" s="46"/>
      <c r="P5" s="46"/>
    </row>
    <row r="6" spans="1:5" s="37" customFormat="1" ht="17.25" customHeight="1">
      <c r="A6" s="272" t="s">
        <v>439</v>
      </c>
      <c r="B6" s="272"/>
      <c r="C6" s="64" t="s">
        <v>1007</v>
      </c>
      <c r="E6" s="38"/>
    </row>
    <row r="7" spans="1:16" s="37" customFormat="1" ht="16.5" customHeight="1">
      <c r="A7" s="243" t="s">
        <v>929</v>
      </c>
      <c r="B7" s="243"/>
      <c r="C7" s="243"/>
      <c r="D7" s="243"/>
      <c r="E7" s="243"/>
      <c r="F7" s="243"/>
      <c r="G7" s="47"/>
      <c r="H7" s="47"/>
      <c r="I7" s="47"/>
      <c r="J7" s="47"/>
      <c r="K7" s="47"/>
      <c r="L7" s="47"/>
      <c r="M7" s="47"/>
      <c r="N7" s="47"/>
      <c r="O7" s="47"/>
      <c r="P7" s="47"/>
    </row>
    <row r="8" spans="1:16" s="37" customFormat="1" ht="17.25" customHeight="1">
      <c r="A8" s="39"/>
      <c r="B8" s="39"/>
      <c r="F8" s="48"/>
      <c r="G8" s="39"/>
      <c r="H8" s="39"/>
      <c r="I8" s="39"/>
      <c r="J8" s="39"/>
      <c r="L8" s="271" t="s">
        <v>458</v>
      </c>
      <c r="M8" s="271"/>
      <c r="N8" s="49">
        <f>P38</f>
        <v>0</v>
      </c>
      <c r="O8" s="116" t="s">
        <v>469</v>
      </c>
      <c r="P8" s="39"/>
    </row>
    <row r="9" spans="1:16" ht="17.25" customHeight="1">
      <c r="A9" s="48"/>
      <c r="B9" s="48"/>
      <c r="F9" s="37"/>
      <c r="G9" s="48"/>
      <c r="H9" s="48"/>
      <c r="I9" s="48"/>
      <c r="J9" s="48"/>
      <c r="M9" s="61" t="s">
        <v>1008</v>
      </c>
      <c r="P9" s="48"/>
    </row>
    <row r="10" spans="1:16" ht="12.75" customHeight="1" thickBot="1">
      <c r="A10" s="48"/>
      <c r="B10" s="48"/>
      <c r="C10" s="48"/>
      <c r="D10" s="48"/>
      <c r="E10" s="48"/>
      <c r="F10" s="48"/>
      <c r="G10" s="48"/>
      <c r="H10" s="48"/>
      <c r="I10" s="48"/>
      <c r="J10" s="48"/>
      <c r="K10" s="48"/>
      <c r="L10" s="48"/>
      <c r="M10" s="50"/>
      <c r="N10" s="48"/>
      <c r="O10" s="48"/>
      <c r="P10" s="48"/>
    </row>
    <row r="11" spans="1:16" s="37" customFormat="1" ht="17.25" customHeight="1" thickBot="1">
      <c r="A11" s="285" t="s">
        <v>440</v>
      </c>
      <c r="B11" s="287" t="s">
        <v>459</v>
      </c>
      <c r="C11" s="287" t="s">
        <v>460</v>
      </c>
      <c r="D11" s="276" t="s">
        <v>461</v>
      </c>
      <c r="E11" s="280" t="s">
        <v>462</v>
      </c>
      <c r="F11" s="281" t="s">
        <v>463</v>
      </c>
      <c r="G11" s="282"/>
      <c r="H11" s="282"/>
      <c r="I11" s="282"/>
      <c r="J11" s="282"/>
      <c r="K11" s="282"/>
      <c r="L11" s="273" t="s">
        <v>464</v>
      </c>
      <c r="M11" s="274"/>
      <c r="N11" s="274"/>
      <c r="O11" s="274"/>
      <c r="P11" s="275"/>
    </row>
    <row r="12" spans="1:16" ht="82.5" customHeight="1" thickBot="1">
      <c r="A12" s="286"/>
      <c r="B12" s="288"/>
      <c r="C12" s="288"/>
      <c r="D12" s="277"/>
      <c r="E12" s="277"/>
      <c r="F12" s="51" t="s">
        <v>465</v>
      </c>
      <c r="G12" s="51" t="s">
        <v>476</v>
      </c>
      <c r="H12" s="51" t="s">
        <v>477</v>
      </c>
      <c r="I12" s="51" t="s">
        <v>478</v>
      </c>
      <c r="J12" s="51" t="s">
        <v>479</v>
      </c>
      <c r="K12" s="52" t="s">
        <v>480</v>
      </c>
      <c r="L12" s="51" t="s">
        <v>466</v>
      </c>
      <c r="M12" s="51" t="s">
        <v>477</v>
      </c>
      <c r="N12" s="51" t="s">
        <v>478</v>
      </c>
      <c r="O12" s="51" t="s">
        <v>479</v>
      </c>
      <c r="P12" s="53" t="s">
        <v>481</v>
      </c>
    </row>
    <row r="13" spans="1:16" ht="16.5" thickBot="1">
      <c r="A13" s="117">
        <v>1</v>
      </c>
      <c r="B13" s="118">
        <v>2</v>
      </c>
      <c r="C13" s="118">
        <v>3</v>
      </c>
      <c r="D13" s="118">
        <v>4</v>
      </c>
      <c r="E13" s="118">
        <v>5</v>
      </c>
      <c r="F13" s="118">
        <v>6</v>
      </c>
      <c r="G13" s="118">
        <v>7</v>
      </c>
      <c r="H13" s="118">
        <v>8</v>
      </c>
      <c r="I13" s="118">
        <v>9</v>
      </c>
      <c r="J13" s="118">
        <v>10</v>
      </c>
      <c r="K13" s="118">
        <v>11</v>
      </c>
      <c r="L13" s="118">
        <v>12</v>
      </c>
      <c r="M13" s="118">
        <v>13</v>
      </c>
      <c r="N13" s="118">
        <v>14</v>
      </c>
      <c r="O13" s="118">
        <v>15</v>
      </c>
      <c r="P13" s="119">
        <v>16</v>
      </c>
    </row>
    <row r="14" spans="1:16" ht="15.75" customHeight="1">
      <c r="A14" s="121"/>
      <c r="B14" s="122"/>
      <c r="C14" s="177" t="s">
        <v>392</v>
      </c>
      <c r="D14" s="178"/>
      <c r="E14" s="178"/>
      <c r="F14" s="179"/>
      <c r="G14" s="124"/>
      <c r="H14" s="124"/>
      <c r="I14" s="123"/>
      <c r="J14" s="125"/>
      <c r="K14" s="126"/>
      <c r="L14" s="127"/>
      <c r="M14" s="127"/>
      <c r="N14" s="127"/>
      <c r="O14" s="127"/>
      <c r="P14" s="128"/>
    </row>
    <row r="15" spans="1:16" ht="64.5" customHeight="1">
      <c r="A15" s="28" t="s">
        <v>883</v>
      </c>
      <c r="B15" s="33" t="s">
        <v>819</v>
      </c>
      <c r="C15" s="148" t="s">
        <v>373</v>
      </c>
      <c r="D15" s="149" t="s">
        <v>485</v>
      </c>
      <c r="E15" s="150">
        <v>7.2</v>
      </c>
      <c r="F15" s="29"/>
      <c r="G15" s="31"/>
      <c r="H15" s="110"/>
      <c r="I15" s="29"/>
      <c r="J15" s="29"/>
      <c r="K15" s="32"/>
      <c r="L15" s="34"/>
      <c r="M15" s="34"/>
      <c r="N15" s="34"/>
      <c r="O15" s="34"/>
      <c r="P15" s="130"/>
    </row>
    <row r="16" spans="1:16" ht="48.75" customHeight="1">
      <c r="A16" s="129" t="s">
        <v>896</v>
      </c>
      <c r="B16" s="33" t="s">
        <v>819</v>
      </c>
      <c r="C16" s="148" t="s">
        <v>374</v>
      </c>
      <c r="D16" s="149" t="s">
        <v>485</v>
      </c>
      <c r="E16" s="150">
        <v>4</v>
      </c>
      <c r="F16" s="29"/>
      <c r="G16" s="31"/>
      <c r="H16" s="110"/>
      <c r="I16" s="29"/>
      <c r="J16" s="29"/>
      <c r="K16" s="32"/>
      <c r="L16" s="34"/>
      <c r="M16" s="34"/>
      <c r="N16" s="34"/>
      <c r="O16" s="34"/>
      <c r="P16" s="130"/>
    </row>
    <row r="17" spans="1:16" ht="50.25" customHeight="1">
      <c r="A17" s="129" t="s">
        <v>905</v>
      </c>
      <c r="B17" s="33" t="s">
        <v>819</v>
      </c>
      <c r="C17" s="148" t="s">
        <v>375</v>
      </c>
      <c r="D17" s="149" t="s">
        <v>485</v>
      </c>
      <c r="E17" s="150">
        <v>166</v>
      </c>
      <c r="F17" s="56"/>
      <c r="G17" s="110"/>
      <c r="H17" s="110"/>
      <c r="I17" s="29"/>
      <c r="J17" s="29"/>
      <c r="K17" s="32"/>
      <c r="L17" s="34"/>
      <c r="M17" s="34"/>
      <c r="N17" s="34"/>
      <c r="O17" s="34"/>
      <c r="P17" s="130"/>
    </row>
    <row r="18" spans="1:16" ht="48" customHeight="1">
      <c r="A18" s="129" t="s">
        <v>915</v>
      </c>
      <c r="B18" s="33" t="s">
        <v>819</v>
      </c>
      <c r="C18" s="148" t="s">
        <v>376</v>
      </c>
      <c r="D18" s="149" t="s">
        <v>485</v>
      </c>
      <c r="E18" s="150">
        <v>42</v>
      </c>
      <c r="F18" s="56"/>
      <c r="G18" s="110"/>
      <c r="H18" s="110"/>
      <c r="I18" s="29"/>
      <c r="J18" s="29"/>
      <c r="K18" s="32"/>
      <c r="L18" s="34"/>
      <c r="M18" s="34"/>
      <c r="N18" s="34"/>
      <c r="O18" s="34"/>
      <c r="P18" s="130"/>
    </row>
    <row r="19" spans="1:16" ht="64.5" customHeight="1">
      <c r="A19" s="129" t="s">
        <v>919</v>
      </c>
      <c r="B19" s="33" t="s">
        <v>819</v>
      </c>
      <c r="C19" s="148" t="s">
        <v>377</v>
      </c>
      <c r="D19" s="149" t="s">
        <v>937</v>
      </c>
      <c r="E19" s="150">
        <v>895.2</v>
      </c>
      <c r="F19" s="31"/>
      <c r="G19" s="31"/>
      <c r="H19" s="110"/>
      <c r="I19" s="29"/>
      <c r="J19" s="32"/>
      <c r="K19" s="32"/>
      <c r="L19" s="34"/>
      <c r="M19" s="34"/>
      <c r="N19" s="34"/>
      <c r="O19" s="34"/>
      <c r="P19" s="130"/>
    </row>
    <row r="20" spans="1:16" ht="50.25" customHeight="1">
      <c r="A20" s="129" t="s">
        <v>868</v>
      </c>
      <c r="B20" s="33" t="s">
        <v>819</v>
      </c>
      <c r="C20" s="148" t="s">
        <v>378</v>
      </c>
      <c r="D20" s="149" t="s">
        <v>927</v>
      </c>
      <c r="E20" s="150">
        <v>18.5</v>
      </c>
      <c r="F20" s="110"/>
      <c r="G20" s="110"/>
      <c r="H20" s="110"/>
      <c r="I20" s="110"/>
      <c r="J20" s="110"/>
      <c r="K20" s="32"/>
      <c r="L20" s="34"/>
      <c r="M20" s="34"/>
      <c r="N20" s="34"/>
      <c r="O20" s="34"/>
      <c r="P20" s="130"/>
    </row>
    <row r="21" spans="1:16" ht="34.5" customHeight="1">
      <c r="A21" s="129" t="s">
        <v>869</v>
      </c>
      <c r="B21" s="33" t="s">
        <v>819</v>
      </c>
      <c r="C21" s="148" t="s">
        <v>858</v>
      </c>
      <c r="D21" s="149" t="s">
        <v>487</v>
      </c>
      <c r="E21" s="150">
        <v>1</v>
      </c>
      <c r="F21" s="56"/>
      <c r="G21" s="110"/>
      <c r="H21" s="31"/>
      <c r="I21" s="57"/>
      <c r="J21" s="57"/>
      <c r="K21" s="32"/>
      <c r="L21" s="34"/>
      <c r="M21" s="34"/>
      <c r="N21" s="34"/>
      <c r="O21" s="34"/>
      <c r="P21" s="130"/>
    </row>
    <row r="22" spans="1:16" ht="31.5" customHeight="1">
      <c r="A22" s="129" t="s">
        <v>870</v>
      </c>
      <c r="B22" s="33" t="s">
        <v>819</v>
      </c>
      <c r="C22" s="148" t="s">
        <v>859</v>
      </c>
      <c r="D22" s="149" t="s">
        <v>937</v>
      </c>
      <c r="E22" s="150">
        <v>350</v>
      </c>
      <c r="F22" s="56"/>
      <c r="G22" s="110"/>
      <c r="H22" s="110"/>
      <c r="I22" s="29"/>
      <c r="J22" s="29"/>
      <c r="K22" s="32"/>
      <c r="L22" s="34"/>
      <c r="M22" s="34"/>
      <c r="N22" s="34"/>
      <c r="O22" s="34"/>
      <c r="P22" s="130"/>
    </row>
    <row r="23" spans="1:16" ht="47.25" customHeight="1">
      <c r="A23" s="129" t="s">
        <v>871</v>
      </c>
      <c r="B23" s="33" t="s">
        <v>819</v>
      </c>
      <c r="C23" s="148" t="s">
        <v>860</v>
      </c>
      <c r="D23" s="149" t="s">
        <v>927</v>
      </c>
      <c r="E23" s="150">
        <v>28.5</v>
      </c>
      <c r="F23" s="110"/>
      <c r="G23" s="110"/>
      <c r="H23" s="110"/>
      <c r="I23" s="110"/>
      <c r="J23" s="110"/>
      <c r="K23" s="32"/>
      <c r="L23" s="34"/>
      <c r="M23" s="34"/>
      <c r="N23" s="34"/>
      <c r="O23" s="34"/>
      <c r="P23" s="130"/>
    </row>
    <row r="24" spans="1:16" ht="31.5" customHeight="1">
      <c r="A24" s="129" t="s">
        <v>872</v>
      </c>
      <c r="B24" s="33" t="s">
        <v>819</v>
      </c>
      <c r="C24" s="148" t="s">
        <v>861</v>
      </c>
      <c r="D24" s="149" t="s">
        <v>927</v>
      </c>
      <c r="E24" s="150">
        <v>95</v>
      </c>
      <c r="F24" s="31"/>
      <c r="G24" s="31"/>
      <c r="H24" s="110"/>
      <c r="I24" s="115"/>
      <c r="J24" s="29"/>
      <c r="K24" s="32"/>
      <c r="L24" s="34"/>
      <c r="M24" s="34"/>
      <c r="N24" s="34"/>
      <c r="O24" s="34"/>
      <c r="P24" s="130"/>
    </row>
    <row r="25" spans="1:16" ht="34.5" customHeight="1">
      <c r="A25" s="129" t="s">
        <v>384</v>
      </c>
      <c r="B25" s="33" t="s">
        <v>819</v>
      </c>
      <c r="C25" s="148" t="s">
        <v>379</v>
      </c>
      <c r="D25" s="149" t="s">
        <v>485</v>
      </c>
      <c r="E25" s="150">
        <v>14.7</v>
      </c>
      <c r="F25" s="31"/>
      <c r="G25" s="31"/>
      <c r="H25" s="110"/>
      <c r="I25" s="29"/>
      <c r="J25" s="57"/>
      <c r="K25" s="32"/>
      <c r="L25" s="34"/>
      <c r="M25" s="34"/>
      <c r="N25" s="34"/>
      <c r="O25" s="34"/>
      <c r="P25" s="130"/>
    </row>
    <row r="26" spans="1:16" ht="67.5" customHeight="1">
      <c r="A26" s="129" t="s">
        <v>385</v>
      </c>
      <c r="B26" s="33" t="s">
        <v>819</v>
      </c>
      <c r="C26" s="148" t="s">
        <v>862</v>
      </c>
      <c r="D26" s="149" t="s">
        <v>486</v>
      </c>
      <c r="E26" s="150">
        <v>35</v>
      </c>
      <c r="F26" s="31"/>
      <c r="G26" s="31"/>
      <c r="H26" s="110"/>
      <c r="I26" s="115"/>
      <c r="J26" s="29"/>
      <c r="K26" s="32"/>
      <c r="L26" s="34"/>
      <c r="M26" s="34"/>
      <c r="N26" s="34"/>
      <c r="O26" s="34"/>
      <c r="P26" s="130"/>
    </row>
    <row r="27" spans="1:16" ht="35.25" customHeight="1">
      <c r="A27" s="129" t="s">
        <v>386</v>
      </c>
      <c r="B27" s="33" t="s">
        <v>819</v>
      </c>
      <c r="C27" s="148" t="s">
        <v>863</v>
      </c>
      <c r="D27" s="149" t="s">
        <v>486</v>
      </c>
      <c r="E27" s="150">
        <v>9</v>
      </c>
      <c r="F27" s="31"/>
      <c r="G27" s="31"/>
      <c r="H27" s="110"/>
      <c r="I27" s="115"/>
      <c r="J27" s="29"/>
      <c r="K27" s="32"/>
      <c r="L27" s="34"/>
      <c r="M27" s="34"/>
      <c r="N27" s="34"/>
      <c r="O27" s="34"/>
      <c r="P27" s="130"/>
    </row>
    <row r="28" spans="1:16" ht="49.5" customHeight="1">
      <c r="A28" s="129" t="s">
        <v>387</v>
      </c>
      <c r="B28" s="33" t="s">
        <v>819</v>
      </c>
      <c r="C28" s="148" t="s">
        <v>864</v>
      </c>
      <c r="D28" s="149" t="s">
        <v>927</v>
      </c>
      <c r="E28" s="150">
        <v>95</v>
      </c>
      <c r="F28" s="31"/>
      <c r="G28" s="31"/>
      <c r="H28" s="110"/>
      <c r="I28" s="115"/>
      <c r="J28" s="29"/>
      <c r="K28" s="32"/>
      <c r="L28" s="34"/>
      <c r="M28" s="34"/>
      <c r="N28" s="34"/>
      <c r="O28" s="34"/>
      <c r="P28" s="130"/>
    </row>
    <row r="29" spans="1:16" ht="32.25" customHeight="1">
      <c r="A29" s="129" t="s">
        <v>388</v>
      </c>
      <c r="B29" s="33" t="s">
        <v>819</v>
      </c>
      <c r="C29" s="148" t="s">
        <v>865</v>
      </c>
      <c r="D29" s="149" t="s">
        <v>487</v>
      </c>
      <c r="E29" s="150">
        <v>1</v>
      </c>
      <c r="F29" s="115"/>
      <c r="G29" s="115"/>
      <c r="H29" s="115"/>
      <c r="I29" s="32"/>
      <c r="J29" s="29"/>
      <c r="K29" s="32"/>
      <c r="L29" s="34"/>
      <c r="M29" s="34"/>
      <c r="N29" s="34"/>
      <c r="O29" s="34"/>
      <c r="P29" s="130"/>
    </row>
    <row r="30" spans="1:16" ht="32.25" customHeight="1">
      <c r="A30" s="129" t="s">
        <v>389</v>
      </c>
      <c r="B30" s="33" t="s">
        <v>819</v>
      </c>
      <c r="C30" s="148" t="s">
        <v>866</v>
      </c>
      <c r="D30" s="149" t="s">
        <v>487</v>
      </c>
      <c r="E30" s="150">
        <v>1</v>
      </c>
      <c r="F30" s="115"/>
      <c r="G30" s="115"/>
      <c r="H30" s="115"/>
      <c r="I30" s="115"/>
      <c r="J30" s="115"/>
      <c r="K30" s="32"/>
      <c r="L30" s="34"/>
      <c r="M30" s="34"/>
      <c r="N30" s="34"/>
      <c r="O30" s="34"/>
      <c r="P30" s="130"/>
    </row>
    <row r="31" spans="1:16" ht="15.75" customHeight="1">
      <c r="A31" s="129" t="s">
        <v>873</v>
      </c>
      <c r="B31" s="33" t="s">
        <v>819</v>
      </c>
      <c r="C31" s="148" t="s">
        <v>867</v>
      </c>
      <c r="D31" s="149" t="s">
        <v>937</v>
      </c>
      <c r="E31" s="150">
        <v>542</v>
      </c>
      <c r="F31" s="58"/>
      <c r="G31" s="115"/>
      <c r="H31" s="115"/>
      <c r="I31" s="57"/>
      <c r="J31" s="57"/>
      <c r="K31" s="32"/>
      <c r="L31" s="34"/>
      <c r="M31" s="34"/>
      <c r="N31" s="34"/>
      <c r="O31" s="34"/>
      <c r="P31" s="130"/>
    </row>
    <row r="32" spans="1:16" ht="96" customHeight="1">
      <c r="A32" s="120" t="s">
        <v>390</v>
      </c>
      <c r="B32" s="97" t="s">
        <v>819</v>
      </c>
      <c r="C32" s="153" t="s">
        <v>380</v>
      </c>
      <c r="D32" s="151" t="s">
        <v>485</v>
      </c>
      <c r="E32" s="152">
        <v>89.5</v>
      </c>
      <c r="F32" s="112"/>
      <c r="G32" s="112"/>
      <c r="H32" s="112"/>
      <c r="I32" s="112"/>
      <c r="J32" s="112"/>
      <c r="K32" s="99"/>
      <c r="L32" s="100"/>
      <c r="M32" s="100"/>
      <c r="N32" s="100"/>
      <c r="O32" s="100"/>
      <c r="P32" s="131"/>
    </row>
    <row r="33" spans="1:16" ht="57" customHeight="1">
      <c r="A33" s="120" t="s">
        <v>391</v>
      </c>
      <c r="B33" s="97" t="s">
        <v>819</v>
      </c>
      <c r="C33" s="153" t="s">
        <v>381</v>
      </c>
      <c r="D33" s="151" t="s">
        <v>937</v>
      </c>
      <c r="E33" s="152">
        <v>542</v>
      </c>
      <c r="F33" s="112"/>
      <c r="G33" s="112"/>
      <c r="H33" s="112"/>
      <c r="I33" s="103"/>
      <c r="J33" s="103"/>
      <c r="K33" s="99"/>
      <c r="L33" s="100"/>
      <c r="M33" s="100"/>
      <c r="N33" s="100"/>
      <c r="O33" s="100"/>
      <c r="P33" s="131"/>
    </row>
    <row r="34" spans="1:16" ht="33.75" customHeight="1">
      <c r="A34" s="129" t="s">
        <v>874</v>
      </c>
      <c r="B34" s="33" t="s">
        <v>819</v>
      </c>
      <c r="C34" s="148" t="s">
        <v>382</v>
      </c>
      <c r="D34" s="149" t="s">
        <v>937</v>
      </c>
      <c r="E34" s="150">
        <v>80</v>
      </c>
      <c r="F34" s="29"/>
      <c r="G34" s="31"/>
      <c r="H34" s="110"/>
      <c r="I34" s="29"/>
      <c r="J34" s="29"/>
      <c r="K34" s="32"/>
      <c r="L34" s="34"/>
      <c r="M34" s="34"/>
      <c r="N34" s="34"/>
      <c r="O34" s="34"/>
      <c r="P34" s="130"/>
    </row>
    <row r="35" spans="1:16" ht="33" customHeight="1" thickBot="1">
      <c r="A35" s="155" t="s">
        <v>488</v>
      </c>
      <c r="B35" s="156" t="s">
        <v>819</v>
      </c>
      <c r="C35" s="157" t="s">
        <v>383</v>
      </c>
      <c r="D35" s="158" t="s">
        <v>937</v>
      </c>
      <c r="E35" s="159">
        <v>34.5</v>
      </c>
      <c r="F35" s="205"/>
      <c r="G35" s="206"/>
      <c r="H35" s="212"/>
      <c r="I35" s="205"/>
      <c r="J35" s="205"/>
      <c r="K35" s="161"/>
      <c r="L35" s="162"/>
      <c r="M35" s="162"/>
      <c r="N35" s="162"/>
      <c r="O35" s="162"/>
      <c r="P35" s="163"/>
    </row>
    <row r="36" spans="1:16" s="38" customFormat="1" ht="15.75">
      <c r="A36" s="283" t="s">
        <v>446</v>
      </c>
      <c r="B36" s="284"/>
      <c r="C36" s="284"/>
      <c r="D36" s="146"/>
      <c r="E36" s="147"/>
      <c r="F36" s="154"/>
      <c r="G36" s="154"/>
      <c r="H36" s="154"/>
      <c r="I36" s="154"/>
      <c r="J36" s="154"/>
      <c r="K36" s="154"/>
      <c r="L36" s="169">
        <f>SUM(L15:L35)</f>
        <v>0</v>
      </c>
      <c r="M36" s="169">
        <f>SUM(M15:M35)</f>
        <v>0</v>
      </c>
      <c r="N36" s="169">
        <f>SUM(N15:N35)</f>
        <v>0</v>
      </c>
      <c r="O36" s="169">
        <f>SUM(O15:O35)</f>
        <v>0</v>
      </c>
      <c r="P36" s="170">
        <f>SUM(P15:P35)</f>
        <v>0</v>
      </c>
    </row>
    <row r="37" spans="1:16" s="54" customFormat="1" ht="15.75">
      <c r="A37" s="278" t="s">
        <v>467</v>
      </c>
      <c r="B37" s="279"/>
      <c r="C37" s="279"/>
      <c r="D37" s="83">
        <v>0</v>
      </c>
      <c r="E37" s="84"/>
      <c r="F37" s="85"/>
      <c r="G37" s="85"/>
      <c r="H37" s="85"/>
      <c r="I37" s="85"/>
      <c r="J37" s="85"/>
      <c r="K37" s="85"/>
      <c r="L37" s="86"/>
      <c r="M37" s="86"/>
      <c r="N37" s="86">
        <f>0.03*N36</f>
        <v>0</v>
      </c>
      <c r="O37" s="86"/>
      <c r="P37" s="87">
        <f>SUM(M37:O37)</f>
        <v>0</v>
      </c>
    </row>
    <row r="38" spans="1:16" ht="16.5" thickBot="1">
      <c r="A38" s="254" t="s">
        <v>468</v>
      </c>
      <c r="B38" s="255"/>
      <c r="C38" s="255"/>
      <c r="D38" s="88" t="s">
        <v>469</v>
      </c>
      <c r="E38" s="88"/>
      <c r="F38" s="89"/>
      <c r="G38" s="89"/>
      <c r="H38" s="89"/>
      <c r="I38" s="89"/>
      <c r="J38" s="89"/>
      <c r="K38" s="89"/>
      <c r="L38" s="89"/>
      <c r="M38" s="89">
        <f>SUM(M36:M37)</f>
        <v>0</v>
      </c>
      <c r="N38" s="89">
        <f>SUM(N36:N37)</f>
        <v>0</v>
      </c>
      <c r="O38" s="89">
        <f>SUM(O36:O37)</f>
        <v>0</v>
      </c>
      <c r="P38" s="90">
        <f>SUM(P36:P37)</f>
        <v>0</v>
      </c>
    </row>
    <row r="39" spans="1:16" s="54" customFormat="1" ht="15.75">
      <c r="A39" s="91"/>
      <c r="B39" s="92"/>
      <c r="C39" s="92"/>
      <c r="D39" s="92"/>
      <c r="E39" s="92"/>
      <c r="F39" s="92"/>
      <c r="G39" s="92"/>
      <c r="H39" s="92"/>
      <c r="I39" s="92"/>
      <c r="J39" s="92"/>
      <c r="K39" s="92"/>
      <c r="L39" s="92"/>
      <c r="M39" s="92"/>
      <c r="N39" s="92"/>
      <c r="O39" s="92"/>
      <c r="P39" s="92"/>
    </row>
    <row r="40" spans="1:16" s="37" customFormat="1" ht="15.75">
      <c r="A40" s="93"/>
      <c r="B40" s="92"/>
      <c r="C40" s="92"/>
      <c r="D40" s="92"/>
      <c r="E40" s="92"/>
      <c r="F40" s="92"/>
      <c r="G40" s="92"/>
      <c r="H40" s="92"/>
      <c r="I40" s="92"/>
      <c r="J40" s="92"/>
      <c r="K40" s="92"/>
      <c r="L40" s="92"/>
      <c r="M40" s="92"/>
      <c r="N40" s="92"/>
      <c r="O40" s="92"/>
      <c r="P40" s="92"/>
    </row>
    <row r="41" spans="1:16" s="37" customFormat="1" ht="15.75">
      <c r="A41" s="93"/>
      <c r="B41" s="94"/>
      <c r="C41" s="6"/>
      <c r="D41" s="4"/>
      <c r="E41" s="4"/>
      <c r="F41" s="95"/>
      <c r="G41" s="95"/>
      <c r="H41" s="95"/>
      <c r="I41" s="27"/>
      <c r="J41" s="3"/>
      <c r="K41" s="95"/>
      <c r="L41" s="95"/>
      <c r="M41" s="95"/>
      <c r="N41" s="95"/>
      <c r="O41" s="95"/>
      <c r="P41" s="95"/>
    </row>
    <row r="42" spans="1:16" s="37" customFormat="1" ht="15.75">
      <c r="A42" s="93"/>
      <c r="B42" s="94"/>
      <c r="C42" s="137"/>
      <c r="D42" s="245"/>
      <c r="E42" s="245"/>
      <c r="F42" s="95"/>
      <c r="G42" s="95"/>
      <c r="H42" s="95"/>
      <c r="I42" s="3"/>
      <c r="J42" s="27"/>
      <c r="K42" s="95"/>
      <c r="L42" s="95"/>
      <c r="M42" s="95"/>
      <c r="N42" s="95"/>
      <c r="O42" s="95"/>
      <c r="P42" s="95"/>
    </row>
    <row r="43" spans="1:16" ht="15.75">
      <c r="A43" s="95"/>
      <c r="B43" s="295" t="s">
        <v>1021</v>
      </c>
      <c r="C43" s="296"/>
      <c r="D43" s="4"/>
      <c r="E43" s="4"/>
      <c r="F43" s="95"/>
      <c r="G43" s="95"/>
      <c r="H43" s="95"/>
      <c r="I43" s="95"/>
      <c r="J43" s="95"/>
      <c r="K43" s="245"/>
      <c r="L43" s="245"/>
      <c r="M43" s="95"/>
      <c r="N43" s="95"/>
      <c r="O43" s="95"/>
      <c r="P43" s="95"/>
    </row>
    <row r="44" spans="1:16" ht="15.75">
      <c r="A44" s="95"/>
      <c r="B44" s="297"/>
      <c r="C44" s="298" t="s">
        <v>1022</v>
      </c>
      <c r="D44" s="4"/>
      <c r="E44" s="4"/>
      <c r="F44" s="95"/>
      <c r="G44" s="95"/>
      <c r="H44" s="95"/>
      <c r="I44" s="95"/>
      <c r="J44" s="95"/>
      <c r="K44" s="95"/>
      <c r="L44" s="95"/>
      <c r="M44" s="95"/>
      <c r="N44" s="95"/>
      <c r="O44" s="95"/>
      <c r="P44" s="95"/>
    </row>
    <row r="45" spans="1:16" ht="15.75">
      <c r="A45" s="95"/>
      <c r="B45" s="299" t="s">
        <v>1023</v>
      </c>
      <c r="C45" s="300"/>
      <c r="D45" s="4"/>
      <c r="E45" s="4"/>
      <c r="F45" s="95"/>
      <c r="G45" s="95"/>
      <c r="H45" s="95"/>
      <c r="I45" s="95"/>
      <c r="J45" s="95"/>
      <c r="K45" s="95"/>
      <c r="L45" s="95"/>
      <c r="M45" s="95"/>
      <c r="N45" s="95"/>
      <c r="O45" s="95"/>
      <c r="P45" s="95"/>
    </row>
    <row r="46" spans="1:16" ht="15.75">
      <c r="A46" s="95"/>
      <c r="B46" s="301"/>
      <c r="C46" s="302"/>
      <c r="D46" s="3"/>
      <c r="E46" s="4"/>
      <c r="F46" s="95"/>
      <c r="G46" s="95"/>
      <c r="H46" s="95"/>
      <c r="I46" s="95"/>
      <c r="J46" s="95"/>
      <c r="K46" s="95"/>
      <c r="L46" s="95"/>
      <c r="M46" s="95"/>
      <c r="N46" s="95"/>
      <c r="O46" s="95"/>
      <c r="P46" s="95"/>
    </row>
    <row r="47" spans="1:16" ht="15.75">
      <c r="A47" s="95"/>
      <c r="B47" s="301"/>
      <c r="C47" s="302"/>
      <c r="D47" s="27"/>
      <c r="E47" s="4"/>
      <c r="F47" s="95"/>
      <c r="G47" s="95"/>
      <c r="H47" s="95"/>
      <c r="I47" s="95"/>
      <c r="J47" s="95"/>
      <c r="K47" s="95"/>
      <c r="L47" s="95"/>
      <c r="M47" s="95"/>
      <c r="N47" s="95"/>
      <c r="O47" s="95"/>
      <c r="P47" s="95"/>
    </row>
    <row r="48" spans="1:16" ht="15.75">
      <c r="A48" s="95"/>
      <c r="B48" s="295" t="s">
        <v>1024</v>
      </c>
      <c r="C48" s="296"/>
      <c r="D48" s="245"/>
      <c r="E48" s="245"/>
      <c r="F48" s="95"/>
      <c r="G48" s="95"/>
      <c r="H48" s="95"/>
      <c r="I48" s="95"/>
      <c r="J48" s="95"/>
      <c r="K48" s="95"/>
      <c r="L48" s="95"/>
      <c r="M48" s="95"/>
      <c r="N48" s="95"/>
      <c r="O48" s="95"/>
      <c r="P48" s="95"/>
    </row>
    <row r="49" spans="1:16" ht="15.75">
      <c r="A49" s="95"/>
      <c r="B49" s="303"/>
      <c r="C49" s="298" t="s">
        <v>1022</v>
      </c>
      <c r="D49" s="95"/>
      <c r="E49" s="95"/>
      <c r="F49" s="95"/>
      <c r="G49" s="95"/>
      <c r="H49" s="95"/>
      <c r="I49" s="95"/>
      <c r="J49" s="95"/>
      <c r="K49" s="95"/>
      <c r="L49" s="95"/>
      <c r="M49" s="95"/>
      <c r="N49" s="95"/>
      <c r="O49" s="95"/>
      <c r="P49" s="95"/>
    </row>
    <row r="50" spans="1:16" ht="15.75">
      <c r="A50" s="95"/>
      <c r="B50" s="95"/>
      <c r="C50" s="95"/>
      <c r="D50" s="95"/>
      <c r="E50" s="95"/>
      <c r="F50" s="95"/>
      <c r="G50" s="95"/>
      <c r="H50" s="95"/>
      <c r="I50" s="95"/>
      <c r="J50" s="95"/>
      <c r="K50" s="95"/>
      <c r="L50" s="95"/>
      <c r="M50" s="95"/>
      <c r="N50" s="95"/>
      <c r="O50" s="95"/>
      <c r="P50" s="95"/>
    </row>
    <row r="51" spans="1:16" ht="15.75">
      <c r="A51" s="95"/>
      <c r="B51" s="95"/>
      <c r="C51" s="95"/>
      <c r="D51" s="95"/>
      <c r="E51" s="95"/>
      <c r="F51" s="95"/>
      <c r="G51" s="95"/>
      <c r="H51" s="95"/>
      <c r="I51" s="95"/>
      <c r="J51" s="95"/>
      <c r="K51" s="95"/>
      <c r="L51" s="95"/>
      <c r="M51" s="95"/>
      <c r="N51" s="95"/>
      <c r="O51" s="95"/>
      <c r="P51" s="95"/>
    </row>
    <row r="52" spans="1:16" ht="15.75">
      <c r="A52" s="95"/>
      <c r="B52" s="95"/>
      <c r="C52" s="95"/>
      <c r="D52" s="95"/>
      <c r="E52" s="95"/>
      <c r="F52" s="95"/>
      <c r="G52" s="95"/>
      <c r="H52" s="95"/>
      <c r="I52" s="95"/>
      <c r="J52" s="95"/>
      <c r="K52" s="95"/>
      <c r="L52" s="95"/>
      <c r="M52" s="95"/>
      <c r="N52" s="95"/>
      <c r="O52" s="95"/>
      <c r="P52" s="95"/>
    </row>
    <row r="53" spans="1:16" ht="15.75">
      <c r="A53" s="95"/>
      <c r="B53" s="95"/>
      <c r="C53" s="95"/>
      <c r="D53" s="95"/>
      <c r="E53" s="95"/>
      <c r="F53" s="95"/>
      <c r="G53" s="95"/>
      <c r="H53" s="95"/>
      <c r="I53" s="95"/>
      <c r="J53" s="95"/>
      <c r="K53" s="95"/>
      <c r="L53" s="95"/>
      <c r="M53" s="95"/>
      <c r="N53" s="95"/>
      <c r="O53" s="95"/>
      <c r="P53" s="95"/>
    </row>
    <row r="54" spans="1:16" ht="15.75">
      <c r="A54" s="95"/>
      <c r="B54" s="95"/>
      <c r="C54" s="95"/>
      <c r="D54" s="95"/>
      <c r="E54" s="95"/>
      <c r="F54" s="95"/>
      <c r="G54" s="95"/>
      <c r="H54" s="95"/>
      <c r="I54" s="95"/>
      <c r="J54" s="95"/>
      <c r="K54" s="95"/>
      <c r="L54" s="95"/>
      <c r="M54" s="95"/>
      <c r="N54" s="95"/>
      <c r="O54" s="95"/>
      <c r="P54" s="95"/>
    </row>
    <row r="55" spans="1:16" ht="15.75">
      <c r="A55" s="95"/>
      <c r="B55" s="95"/>
      <c r="C55" s="95"/>
      <c r="D55" s="95"/>
      <c r="E55" s="95"/>
      <c r="F55" s="95"/>
      <c r="G55" s="95"/>
      <c r="H55" s="95"/>
      <c r="I55" s="95"/>
      <c r="J55" s="95"/>
      <c r="K55" s="95"/>
      <c r="L55" s="95"/>
      <c r="M55" s="95"/>
      <c r="N55" s="95"/>
      <c r="O55" s="95"/>
      <c r="P55" s="95"/>
    </row>
    <row r="56" spans="1:16" ht="15.75">
      <c r="A56" s="95"/>
      <c r="B56" s="95"/>
      <c r="C56" s="95"/>
      <c r="D56" s="95"/>
      <c r="E56" s="95"/>
      <c r="F56" s="95"/>
      <c r="G56" s="95"/>
      <c r="H56" s="95"/>
      <c r="I56" s="95"/>
      <c r="J56" s="95"/>
      <c r="K56" s="95"/>
      <c r="L56" s="95"/>
      <c r="M56" s="95"/>
      <c r="N56" s="95"/>
      <c r="O56" s="95"/>
      <c r="P56" s="95"/>
    </row>
    <row r="57" spans="1:16" ht="15.75">
      <c r="A57" s="95"/>
      <c r="B57" s="95"/>
      <c r="C57" s="95"/>
      <c r="D57" s="95"/>
      <c r="E57" s="95"/>
      <c r="F57" s="95"/>
      <c r="G57" s="95"/>
      <c r="H57" s="95"/>
      <c r="I57" s="95"/>
      <c r="J57" s="95"/>
      <c r="K57" s="95"/>
      <c r="L57" s="95"/>
      <c r="M57" s="95"/>
      <c r="N57" s="95"/>
      <c r="O57" s="95"/>
      <c r="P57" s="95"/>
    </row>
    <row r="58" spans="1:16" ht="15.75">
      <c r="A58" s="95"/>
      <c r="B58" s="95"/>
      <c r="C58" s="95"/>
      <c r="D58" s="95"/>
      <c r="E58" s="95"/>
      <c r="F58" s="95"/>
      <c r="G58" s="95"/>
      <c r="H58" s="95"/>
      <c r="I58" s="95"/>
      <c r="J58" s="95"/>
      <c r="K58" s="95"/>
      <c r="L58" s="95"/>
      <c r="M58" s="95"/>
      <c r="N58" s="95"/>
      <c r="O58" s="95"/>
      <c r="P58" s="95"/>
    </row>
    <row r="59" spans="1:16" ht="15.75">
      <c r="A59" s="95"/>
      <c r="B59" s="95"/>
      <c r="C59" s="95"/>
      <c r="D59" s="95"/>
      <c r="E59" s="95"/>
      <c r="F59" s="95"/>
      <c r="G59" s="95"/>
      <c r="H59" s="95"/>
      <c r="I59" s="95"/>
      <c r="J59" s="95"/>
      <c r="K59" s="95"/>
      <c r="L59" s="95"/>
      <c r="M59" s="95"/>
      <c r="N59" s="95"/>
      <c r="O59" s="95"/>
      <c r="P59" s="95"/>
    </row>
    <row r="60" spans="1:16" ht="15.75">
      <c r="A60" s="95"/>
      <c r="B60" s="95"/>
      <c r="C60" s="95"/>
      <c r="D60" s="95"/>
      <c r="E60" s="95"/>
      <c r="F60" s="95"/>
      <c r="G60" s="95"/>
      <c r="H60" s="95"/>
      <c r="I60" s="95"/>
      <c r="J60" s="95"/>
      <c r="K60" s="95"/>
      <c r="L60" s="95"/>
      <c r="M60" s="95"/>
      <c r="N60" s="95"/>
      <c r="O60" s="95"/>
      <c r="P60" s="95"/>
    </row>
    <row r="61" spans="1:16" ht="15.75">
      <c r="A61" s="95"/>
      <c r="B61" s="95"/>
      <c r="C61" s="95"/>
      <c r="D61" s="95"/>
      <c r="E61" s="95"/>
      <c r="F61" s="95"/>
      <c r="G61" s="95"/>
      <c r="H61" s="95"/>
      <c r="I61" s="95"/>
      <c r="J61" s="95"/>
      <c r="K61" s="95"/>
      <c r="L61" s="95"/>
      <c r="M61" s="95"/>
      <c r="N61" s="95"/>
      <c r="O61" s="95"/>
      <c r="P61" s="95"/>
    </row>
    <row r="62" spans="1:16" ht="15.75">
      <c r="A62" s="95"/>
      <c r="B62" s="95"/>
      <c r="C62" s="95"/>
      <c r="D62" s="95"/>
      <c r="E62" s="95"/>
      <c r="F62" s="95"/>
      <c r="G62" s="95"/>
      <c r="H62" s="95"/>
      <c r="I62" s="95"/>
      <c r="J62" s="95"/>
      <c r="K62" s="95"/>
      <c r="L62" s="95"/>
      <c r="M62" s="95"/>
      <c r="N62" s="95"/>
      <c r="O62" s="95"/>
      <c r="P62" s="95"/>
    </row>
    <row r="63" spans="1:16" ht="15.75">
      <c r="A63" s="95"/>
      <c r="B63" s="95"/>
      <c r="C63" s="95"/>
      <c r="D63" s="95"/>
      <c r="E63" s="95"/>
      <c r="F63" s="95"/>
      <c r="G63" s="95"/>
      <c r="H63" s="95"/>
      <c r="I63" s="95"/>
      <c r="J63" s="95"/>
      <c r="K63" s="95"/>
      <c r="L63" s="95"/>
      <c r="M63" s="95"/>
      <c r="N63" s="95"/>
      <c r="O63" s="95"/>
      <c r="P63" s="95"/>
    </row>
    <row r="64" spans="1:16" ht="15.75">
      <c r="A64" s="95"/>
      <c r="B64" s="95"/>
      <c r="C64" s="95"/>
      <c r="D64" s="95"/>
      <c r="E64" s="95"/>
      <c r="F64" s="95"/>
      <c r="G64" s="95"/>
      <c r="H64" s="95"/>
      <c r="I64" s="95"/>
      <c r="J64" s="95"/>
      <c r="K64" s="95"/>
      <c r="L64" s="95"/>
      <c r="M64" s="95"/>
      <c r="N64" s="95"/>
      <c r="O64" s="95"/>
      <c r="P64" s="95"/>
    </row>
    <row r="65" spans="1:16" ht="15.75">
      <c r="A65" s="95"/>
      <c r="B65" s="95"/>
      <c r="C65" s="95"/>
      <c r="D65" s="95"/>
      <c r="E65" s="95"/>
      <c r="F65" s="95"/>
      <c r="G65" s="95"/>
      <c r="H65" s="95"/>
      <c r="I65" s="95"/>
      <c r="J65" s="95"/>
      <c r="K65" s="95"/>
      <c r="L65" s="95"/>
      <c r="M65" s="95"/>
      <c r="N65" s="95"/>
      <c r="O65" s="95"/>
      <c r="P65" s="95"/>
    </row>
    <row r="66" spans="1:16" ht="15.75">
      <c r="A66" s="95"/>
      <c r="B66" s="95"/>
      <c r="C66" s="95"/>
      <c r="D66" s="95"/>
      <c r="E66" s="95"/>
      <c r="F66" s="95"/>
      <c r="G66" s="95"/>
      <c r="H66" s="95"/>
      <c r="I66" s="95"/>
      <c r="J66" s="95"/>
      <c r="K66" s="95"/>
      <c r="L66" s="95"/>
      <c r="M66" s="95"/>
      <c r="N66" s="95"/>
      <c r="O66" s="95"/>
      <c r="P66" s="95"/>
    </row>
    <row r="67" spans="1:16" ht="15.75">
      <c r="A67" s="95"/>
      <c r="B67" s="95"/>
      <c r="C67" s="95"/>
      <c r="D67" s="95"/>
      <c r="E67" s="95"/>
      <c r="F67" s="95"/>
      <c r="G67" s="95"/>
      <c r="H67" s="95"/>
      <c r="I67" s="95"/>
      <c r="J67" s="95"/>
      <c r="K67" s="95"/>
      <c r="L67" s="95"/>
      <c r="M67" s="95"/>
      <c r="N67" s="95"/>
      <c r="O67" s="95"/>
      <c r="P67" s="95"/>
    </row>
    <row r="68" spans="1:16" ht="15.75">
      <c r="A68" s="95"/>
      <c r="B68" s="95"/>
      <c r="C68" s="95"/>
      <c r="D68" s="95"/>
      <c r="E68" s="95"/>
      <c r="F68" s="95"/>
      <c r="G68" s="95"/>
      <c r="H68" s="95"/>
      <c r="I68" s="95"/>
      <c r="J68" s="95"/>
      <c r="K68" s="95"/>
      <c r="L68" s="95"/>
      <c r="M68" s="95"/>
      <c r="N68" s="95"/>
      <c r="O68" s="95"/>
      <c r="P68" s="95"/>
    </row>
    <row r="69" spans="1:16" ht="15.75">
      <c r="A69" s="95"/>
      <c r="B69" s="95"/>
      <c r="C69" s="95"/>
      <c r="D69" s="95"/>
      <c r="E69" s="95"/>
      <c r="F69" s="95"/>
      <c r="G69" s="95"/>
      <c r="H69" s="95"/>
      <c r="I69" s="95"/>
      <c r="J69" s="95"/>
      <c r="K69" s="95"/>
      <c r="L69" s="95"/>
      <c r="M69" s="95"/>
      <c r="N69" s="95"/>
      <c r="O69" s="95"/>
      <c r="P69" s="95"/>
    </row>
    <row r="70" spans="1:16" ht="15.75">
      <c r="A70" s="95"/>
      <c r="B70" s="95"/>
      <c r="C70" s="95"/>
      <c r="D70" s="95"/>
      <c r="E70" s="95"/>
      <c r="F70" s="95"/>
      <c r="G70" s="95"/>
      <c r="H70" s="95"/>
      <c r="I70" s="95"/>
      <c r="J70" s="95"/>
      <c r="K70" s="95"/>
      <c r="L70" s="95"/>
      <c r="M70" s="95"/>
      <c r="N70" s="95"/>
      <c r="O70" s="95"/>
      <c r="P70" s="95"/>
    </row>
    <row r="71" spans="1:16" ht="15.75">
      <c r="A71" s="95"/>
      <c r="B71" s="95"/>
      <c r="C71" s="95"/>
      <c r="D71" s="95"/>
      <c r="E71" s="95"/>
      <c r="F71" s="95"/>
      <c r="G71" s="95"/>
      <c r="H71" s="95"/>
      <c r="I71" s="95"/>
      <c r="J71" s="95"/>
      <c r="K71" s="95"/>
      <c r="L71" s="95"/>
      <c r="M71" s="95"/>
      <c r="N71" s="95"/>
      <c r="O71" s="95"/>
      <c r="P71" s="95"/>
    </row>
    <row r="72" spans="1:16" ht="15.75">
      <c r="A72" s="95"/>
      <c r="B72" s="95"/>
      <c r="C72" s="95"/>
      <c r="D72" s="95"/>
      <c r="E72" s="95"/>
      <c r="F72" s="95"/>
      <c r="G72" s="95"/>
      <c r="H72" s="95"/>
      <c r="I72" s="95"/>
      <c r="J72" s="95"/>
      <c r="K72" s="95"/>
      <c r="L72" s="95"/>
      <c r="M72" s="95"/>
      <c r="N72" s="95"/>
      <c r="O72" s="95"/>
      <c r="P72" s="95"/>
    </row>
  </sheetData>
  <sheetProtection/>
  <mergeCells count="18">
    <mergeCell ref="A7:F7"/>
    <mergeCell ref="C11:C12"/>
    <mergeCell ref="A37:C37"/>
    <mergeCell ref="E11:E12"/>
    <mergeCell ref="F11:K11"/>
    <mergeCell ref="A36:C36"/>
    <mergeCell ref="D42:E42"/>
    <mergeCell ref="A5:B5"/>
    <mergeCell ref="A6:B6"/>
    <mergeCell ref="A11:A12"/>
    <mergeCell ref="B11:B12"/>
    <mergeCell ref="D48:E48"/>
    <mergeCell ref="L8:M8"/>
    <mergeCell ref="A4:B4"/>
    <mergeCell ref="K43:L43"/>
    <mergeCell ref="L11:P11"/>
    <mergeCell ref="D11:D12"/>
    <mergeCell ref="A38:C38"/>
  </mergeCells>
  <printOptions horizontalCentered="1"/>
  <pageMargins left="0.15748031496062992" right="0.15748031496062992" top="0.984251968503937" bottom="0.7086614173228347" header="0.2755905511811024" footer="0.2755905511811024"/>
  <pageSetup horizontalDpi="600" verticalDpi="600" orientation="landscape" paperSize="9" scale="65" r:id="rId1"/>
  <headerFooter alignWithMargins="0">
    <oddHeader xml:space="preserve">&amp;R&amp;9 </oddHeader>
  </headerFooter>
</worksheet>
</file>

<file path=xl/worksheets/sheet9.xml><?xml version="1.0" encoding="utf-8"?>
<worksheet xmlns="http://schemas.openxmlformats.org/spreadsheetml/2006/main" xmlns:r="http://schemas.openxmlformats.org/officeDocument/2006/relationships">
  <sheetPr>
    <tabColor indexed="13"/>
  </sheetPr>
  <dimension ref="A1:P77"/>
  <sheetViews>
    <sheetView zoomScale="85" zoomScaleNormal="85" zoomScalePageLayoutView="0" workbookViewId="0" topLeftCell="A40">
      <selection activeCell="B48" sqref="B48:C54"/>
    </sheetView>
  </sheetViews>
  <sheetFormatPr defaultColWidth="9.8515625" defaultRowHeight="12.75"/>
  <cols>
    <col min="1" max="1" width="7.00390625" style="36" customWidth="1"/>
    <col min="2" max="2" width="12.28125" style="36" customWidth="1"/>
    <col min="3" max="3" width="52.421875" style="36" customWidth="1"/>
    <col min="4" max="4" width="7.421875" style="36" customWidth="1"/>
    <col min="5" max="5" width="10.57421875" style="36" customWidth="1"/>
    <col min="6" max="6" width="10.140625" style="36" customWidth="1"/>
    <col min="7" max="7" width="9.7109375" style="36" customWidth="1"/>
    <col min="8" max="8" width="10.57421875" style="36" customWidth="1"/>
    <col min="9" max="9" width="10.140625" style="36" customWidth="1"/>
    <col min="10" max="10" width="9.140625" style="36" customWidth="1"/>
    <col min="11" max="11" width="11.7109375" style="36" customWidth="1"/>
    <col min="12" max="12" width="10.00390625" style="36" customWidth="1"/>
    <col min="13" max="14" width="11.7109375" style="36" customWidth="1"/>
    <col min="15" max="15" width="10.8515625" style="36" customWidth="1"/>
    <col min="16" max="16" width="11.7109375" style="36" customWidth="1"/>
    <col min="17" max="17" width="9.8515625" style="36" customWidth="1"/>
    <col min="18" max="18" width="13.7109375" style="36" bestFit="1" customWidth="1"/>
    <col min="19" max="16384" width="9.8515625" style="36" customWidth="1"/>
  </cols>
  <sheetData>
    <row r="1" spans="2:16" s="37" customFormat="1" ht="15" customHeight="1">
      <c r="B1" s="40"/>
      <c r="C1" s="39"/>
      <c r="D1" s="40"/>
      <c r="E1" s="40"/>
      <c r="F1" s="40"/>
      <c r="G1" s="41" t="s">
        <v>429</v>
      </c>
      <c r="H1" s="40"/>
      <c r="I1" s="40"/>
      <c r="J1" s="40"/>
      <c r="K1" s="40"/>
      <c r="L1" s="40"/>
      <c r="M1" s="40"/>
      <c r="N1" s="40"/>
      <c r="O1" s="40"/>
      <c r="P1" s="40"/>
    </row>
    <row r="2" spans="2:16" s="37" customFormat="1" ht="15" customHeight="1">
      <c r="B2" s="40"/>
      <c r="C2" s="40"/>
      <c r="D2" s="40"/>
      <c r="E2" s="40"/>
      <c r="F2" s="40"/>
      <c r="G2" s="42" t="s">
        <v>725</v>
      </c>
      <c r="H2" s="40"/>
      <c r="I2" s="40"/>
      <c r="J2" s="40"/>
      <c r="K2" s="40"/>
      <c r="L2" s="40"/>
      <c r="M2" s="40"/>
      <c r="N2" s="40"/>
      <c r="O2" s="40"/>
      <c r="P2" s="40"/>
    </row>
    <row r="3" spans="1:16" s="37" customFormat="1" ht="12.75" customHeight="1">
      <c r="A3" s="43"/>
      <c r="B3" s="39"/>
      <c r="C3" s="44"/>
      <c r="D3" s="39"/>
      <c r="E3" s="39"/>
      <c r="F3" s="39"/>
      <c r="G3" s="39"/>
      <c r="H3" s="39"/>
      <c r="I3" s="39"/>
      <c r="J3" s="39"/>
      <c r="K3" s="39"/>
      <c r="L3" s="39"/>
      <c r="M3" s="39"/>
      <c r="N3" s="39"/>
      <c r="O3" s="39"/>
      <c r="P3" s="39"/>
    </row>
    <row r="4" spans="1:16" s="37" customFormat="1" ht="15" customHeight="1">
      <c r="A4" s="272" t="s">
        <v>437</v>
      </c>
      <c r="B4" s="272"/>
      <c r="C4" s="1" t="s">
        <v>1003</v>
      </c>
      <c r="D4" s="43"/>
      <c r="E4" s="45"/>
      <c r="F4" s="43"/>
      <c r="G4" s="43"/>
      <c r="H4" s="43"/>
      <c r="I4" s="43"/>
      <c r="J4" s="43"/>
      <c r="K4" s="43"/>
      <c r="L4" s="43"/>
      <c r="M4" s="43"/>
      <c r="N4" s="43"/>
      <c r="O4" s="43"/>
      <c r="P4" s="43"/>
    </row>
    <row r="5" spans="1:16" s="37" customFormat="1" ht="32.25" customHeight="1">
      <c r="A5" s="272" t="s">
        <v>438</v>
      </c>
      <c r="B5" s="272"/>
      <c r="C5" s="1" t="s">
        <v>1003</v>
      </c>
      <c r="D5" s="46"/>
      <c r="E5" s="46"/>
      <c r="F5" s="46"/>
      <c r="G5" s="46"/>
      <c r="H5" s="46"/>
      <c r="I5" s="46"/>
      <c r="J5" s="46"/>
      <c r="K5" s="46"/>
      <c r="L5" s="46"/>
      <c r="M5" s="46"/>
      <c r="N5" s="46"/>
      <c r="O5" s="46"/>
      <c r="P5" s="46"/>
    </row>
    <row r="6" spans="1:5" s="37" customFormat="1" ht="17.25" customHeight="1">
      <c r="A6" s="272" t="s">
        <v>439</v>
      </c>
      <c r="B6" s="272"/>
      <c r="C6" s="64" t="s">
        <v>1006</v>
      </c>
      <c r="E6" s="38"/>
    </row>
    <row r="7" spans="1:16" s="37" customFormat="1" ht="16.5" customHeight="1">
      <c r="A7" s="243" t="s">
        <v>929</v>
      </c>
      <c r="B7" s="243"/>
      <c r="C7" s="243"/>
      <c r="D7" s="243"/>
      <c r="E7" s="243"/>
      <c r="F7" s="243"/>
      <c r="G7" s="47"/>
      <c r="H7" s="47"/>
      <c r="I7" s="47"/>
      <c r="J7" s="47"/>
      <c r="K7" s="47"/>
      <c r="L7" s="47"/>
      <c r="M7" s="47"/>
      <c r="N7" s="47"/>
      <c r="O7" s="47"/>
      <c r="P7" s="47"/>
    </row>
    <row r="8" spans="1:16" s="37" customFormat="1" ht="17.25" customHeight="1">
      <c r="A8" s="39"/>
      <c r="B8" s="39"/>
      <c r="F8" s="48"/>
      <c r="G8" s="39"/>
      <c r="H8" s="39"/>
      <c r="I8" s="39"/>
      <c r="J8" s="39"/>
      <c r="L8" s="271" t="s">
        <v>458</v>
      </c>
      <c r="M8" s="271"/>
      <c r="N8" s="49">
        <f>P43</f>
        <v>0</v>
      </c>
      <c r="O8" s="116" t="s">
        <v>469</v>
      </c>
      <c r="P8" s="39"/>
    </row>
    <row r="9" spans="1:16" ht="17.25" customHeight="1">
      <c r="A9" s="48"/>
      <c r="B9" s="48"/>
      <c r="F9" s="37"/>
      <c r="G9" s="48"/>
      <c r="H9" s="48"/>
      <c r="I9" s="48"/>
      <c r="J9" s="48"/>
      <c r="M9" s="61" t="s">
        <v>1005</v>
      </c>
      <c r="P9" s="48"/>
    </row>
    <row r="10" spans="1:16" ht="12.75" customHeight="1" thickBot="1">
      <c r="A10" s="48"/>
      <c r="B10" s="48"/>
      <c r="C10" s="48"/>
      <c r="D10" s="48"/>
      <c r="E10" s="48"/>
      <c r="F10" s="48"/>
      <c r="G10" s="48"/>
      <c r="H10" s="48"/>
      <c r="I10" s="48"/>
      <c r="J10" s="48"/>
      <c r="K10" s="48"/>
      <c r="L10" s="48"/>
      <c r="M10" s="50"/>
      <c r="N10" s="48"/>
      <c r="O10" s="48"/>
      <c r="P10" s="48"/>
    </row>
    <row r="11" spans="1:16" s="37" customFormat="1" ht="17.25" customHeight="1" thickBot="1">
      <c r="A11" s="285" t="s">
        <v>440</v>
      </c>
      <c r="B11" s="287" t="s">
        <v>459</v>
      </c>
      <c r="C11" s="287" t="s">
        <v>460</v>
      </c>
      <c r="D11" s="276" t="s">
        <v>461</v>
      </c>
      <c r="E11" s="280" t="s">
        <v>462</v>
      </c>
      <c r="F11" s="281" t="s">
        <v>463</v>
      </c>
      <c r="G11" s="282"/>
      <c r="H11" s="282"/>
      <c r="I11" s="282"/>
      <c r="J11" s="282"/>
      <c r="K11" s="282"/>
      <c r="L11" s="273" t="s">
        <v>464</v>
      </c>
      <c r="M11" s="274"/>
      <c r="N11" s="274"/>
      <c r="O11" s="274"/>
      <c r="P11" s="275"/>
    </row>
    <row r="12" spans="1:16" ht="82.5" customHeight="1" thickBot="1">
      <c r="A12" s="286"/>
      <c r="B12" s="288"/>
      <c r="C12" s="288"/>
      <c r="D12" s="277"/>
      <c r="E12" s="277"/>
      <c r="F12" s="51" t="s">
        <v>465</v>
      </c>
      <c r="G12" s="51" t="s">
        <v>476</v>
      </c>
      <c r="H12" s="51" t="s">
        <v>477</v>
      </c>
      <c r="I12" s="51" t="s">
        <v>478</v>
      </c>
      <c r="J12" s="51" t="s">
        <v>479</v>
      </c>
      <c r="K12" s="52" t="s">
        <v>480</v>
      </c>
      <c r="L12" s="51" t="s">
        <v>466</v>
      </c>
      <c r="M12" s="51" t="s">
        <v>477</v>
      </c>
      <c r="N12" s="51" t="s">
        <v>478</v>
      </c>
      <c r="O12" s="51" t="s">
        <v>479</v>
      </c>
      <c r="P12" s="53" t="s">
        <v>481</v>
      </c>
    </row>
    <row r="13" spans="1:16" ht="16.5" thickBot="1">
      <c r="A13" s="117">
        <v>1</v>
      </c>
      <c r="B13" s="118">
        <v>2</v>
      </c>
      <c r="C13" s="118">
        <v>3</v>
      </c>
      <c r="D13" s="118">
        <v>4</v>
      </c>
      <c r="E13" s="118">
        <v>5</v>
      </c>
      <c r="F13" s="118">
        <v>6</v>
      </c>
      <c r="G13" s="118">
        <v>7</v>
      </c>
      <c r="H13" s="118">
        <v>8</v>
      </c>
      <c r="I13" s="118">
        <v>9</v>
      </c>
      <c r="J13" s="118">
        <v>10</v>
      </c>
      <c r="K13" s="118">
        <v>11</v>
      </c>
      <c r="L13" s="118">
        <v>12</v>
      </c>
      <c r="M13" s="118">
        <v>13</v>
      </c>
      <c r="N13" s="118">
        <v>14</v>
      </c>
      <c r="O13" s="118">
        <v>15</v>
      </c>
      <c r="P13" s="119">
        <v>16</v>
      </c>
    </row>
    <row r="14" spans="1:16" ht="15.75" customHeight="1">
      <c r="A14" s="121"/>
      <c r="B14" s="122"/>
      <c r="C14" s="177" t="s">
        <v>703</v>
      </c>
      <c r="D14" s="178"/>
      <c r="E14" s="178"/>
      <c r="F14" s="179"/>
      <c r="G14" s="124"/>
      <c r="H14" s="124"/>
      <c r="I14" s="123"/>
      <c r="J14" s="125"/>
      <c r="K14" s="126"/>
      <c r="L14" s="127"/>
      <c r="M14" s="127"/>
      <c r="N14" s="127"/>
      <c r="O14" s="127"/>
      <c r="P14" s="128"/>
    </row>
    <row r="15" spans="1:16" ht="48.75" customHeight="1">
      <c r="A15" s="28" t="s">
        <v>883</v>
      </c>
      <c r="B15" s="35" t="s">
        <v>821</v>
      </c>
      <c r="C15" s="148" t="s">
        <v>704</v>
      </c>
      <c r="D15" s="149" t="s">
        <v>485</v>
      </c>
      <c r="E15" s="150">
        <v>4.4</v>
      </c>
      <c r="F15" s="29"/>
      <c r="G15" s="31"/>
      <c r="H15" s="110"/>
      <c r="I15" s="29"/>
      <c r="J15" s="29"/>
      <c r="K15" s="32"/>
      <c r="L15" s="34"/>
      <c r="M15" s="34"/>
      <c r="N15" s="34"/>
      <c r="O15" s="34"/>
      <c r="P15" s="130"/>
    </row>
    <row r="16" spans="1:16" ht="47.25" customHeight="1">
      <c r="A16" s="129" t="s">
        <v>896</v>
      </c>
      <c r="B16" s="35" t="s">
        <v>821</v>
      </c>
      <c r="C16" s="148" t="s">
        <v>705</v>
      </c>
      <c r="D16" s="149" t="s">
        <v>485</v>
      </c>
      <c r="E16" s="150">
        <v>0.8</v>
      </c>
      <c r="F16" s="115"/>
      <c r="G16" s="115"/>
      <c r="H16" s="115"/>
      <c r="I16" s="29"/>
      <c r="J16" s="115"/>
      <c r="K16" s="32"/>
      <c r="L16" s="34"/>
      <c r="M16" s="34"/>
      <c r="N16" s="34"/>
      <c r="O16" s="34"/>
      <c r="P16" s="130"/>
    </row>
    <row r="17" spans="1:16" ht="49.5" customHeight="1">
      <c r="A17" s="129" t="s">
        <v>905</v>
      </c>
      <c r="B17" s="35" t="s">
        <v>821</v>
      </c>
      <c r="C17" s="148" t="s">
        <v>706</v>
      </c>
      <c r="D17" s="149" t="s">
        <v>485</v>
      </c>
      <c r="E17" s="150">
        <v>27</v>
      </c>
      <c r="F17" s="115"/>
      <c r="G17" s="115"/>
      <c r="H17" s="115"/>
      <c r="I17" s="29"/>
      <c r="J17" s="115"/>
      <c r="K17" s="32"/>
      <c r="L17" s="34"/>
      <c r="M17" s="34"/>
      <c r="N17" s="34"/>
      <c r="O17" s="34"/>
      <c r="P17" s="130"/>
    </row>
    <row r="18" spans="1:16" ht="50.25" customHeight="1">
      <c r="A18" s="129" t="s">
        <v>915</v>
      </c>
      <c r="B18" s="35" t="s">
        <v>821</v>
      </c>
      <c r="C18" s="148" t="s">
        <v>707</v>
      </c>
      <c r="D18" s="149" t="s">
        <v>485</v>
      </c>
      <c r="E18" s="150">
        <v>1.4</v>
      </c>
      <c r="F18" s="29"/>
      <c r="G18" s="31"/>
      <c r="H18" s="110"/>
      <c r="I18" s="29"/>
      <c r="J18" s="29"/>
      <c r="K18" s="32"/>
      <c r="L18" s="34"/>
      <c r="M18" s="34"/>
      <c r="N18" s="34"/>
      <c r="O18" s="34"/>
      <c r="P18" s="130"/>
    </row>
    <row r="19" spans="1:16" ht="54.75" customHeight="1">
      <c r="A19" s="129" t="s">
        <v>919</v>
      </c>
      <c r="B19" s="35" t="s">
        <v>821</v>
      </c>
      <c r="C19" s="148" t="s">
        <v>708</v>
      </c>
      <c r="D19" s="149" t="s">
        <v>485</v>
      </c>
      <c r="E19" s="150">
        <v>102.1</v>
      </c>
      <c r="F19" s="56"/>
      <c r="G19" s="110"/>
      <c r="H19" s="110"/>
      <c r="I19" s="29"/>
      <c r="J19" s="29"/>
      <c r="K19" s="32"/>
      <c r="L19" s="34"/>
      <c r="M19" s="34"/>
      <c r="N19" s="34"/>
      <c r="O19" s="34"/>
      <c r="P19" s="130"/>
    </row>
    <row r="20" spans="1:16" ht="49.5" customHeight="1">
      <c r="A20" s="129" t="s">
        <v>868</v>
      </c>
      <c r="B20" s="35" t="s">
        <v>821</v>
      </c>
      <c r="C20" s="148" t="s">
        <v>709</v>
      </c>
      <c r="D20" s="149" t="s">
        <v>485</v>
      </c>
      <c r="E20" s="150">
        <v>34</v>
      </c>
      <c r="F20" s="56"/>
      <c r="G20" s="110"/>
      <c r="H20" s="110"/>
      <c r="I20" s="29"/>
      <c r="J20" s="29"/>
      <c r="K20" s="32"/>
      <c r="L20" s="34"/>
      <c r="M20" s="34"/>
      <c r="N20" s="34"/>
      <c r="O20" s="34"/>
      <c r="P20" s="130"/>
    </row>
    <row r="21" spans="1:16" ht="54.75" customHeight="1">
      <c r="A21" s="129" t="s">
        <v>869</v>
      </c>
      <c r="B21" s="35" t="s">
        <v>821</v>
      </c>
      <c r="C21" s="148" t="s">
        <v>710</v>
      </c>
      <c r="D21" s="149" t="s">
        <v>485</v>
      </c>
      <c r="E21" s="150">
        <v>35</v>
      </c>
      <c r="F21" s="31"/>
      <c r="G21" s="31"/>
      <c r="H21" s="31"/>
      <c r="I21" s="211"/>
      <c r="J21" s="211"/>
      <c r="K21" s="32"/>
      <c r="L21" s="34"/>
      <c r="M21" s="34"/>
      <c r="N21" s="34"/>
      <c r="O21" s="34"/>
      <c r="P21" s="130"/>
    </row>
    <row r="22" spans="1:16" ht="69" customHeight="1">
      <c r="A22" s="129" t="s">
        <v>870</v>
      </c>
      <c r="B22" s="35" t="s">
        <v>821</v>
      </c>
      <c r="C22" s="148" t="s">
        <v>711</v>
      </c>
      <c r="D22" s="149" t="s">
        <v>485</v>
      </c>
      <c r="E22" s="150">
        <v>135</v>
      </c>
      <c r="F22" s="29"/>
      <c r="G22" s="110"/>
      <c r="H22" s="110"/>
      <c r="I22" s="115"/>
      <c r="J22" s="29"/>
      <c r="K22" s="32"/>
      <c r="L22" s="34"/>
      <c r="M22" s="34"/>
      <c r="N22" s="34"/>
      <c r="O22" s="34"/>
      <c r="P22" s="130"/>
    </row>
    <row r="23" spans="1:16" ht="38.25" customHeight="1">
      <c r="A23" s="129" t="s">
        <v>871</v>
      </c>
      <c r="B23" s="35" t="s">
        <v>821</v>
      </c>
      <c r="C23" s="148" t="s">
        <v>857</v>
      </c>
      <c r="D23" s="149" t="s">
        <v>485</v>
      </c>
      <c r="E23" s="150">
        <v>15</v>
      </c>
      <c r="F23" s="29"/>
      <c r="G23" s="115"/>
      <c r="H23" s="115"/>
      <c r="I23" s="29"/>
      <c r="J23" s="29"/>
      <c r="K23" s="32"/>
      <c r="L23" s="34"/>
      <c r="M23" s="34"/>
      <c r="N23" s="34"/>
      <c r="O23" s="34"/>
      <c r="P23" s="130"/>
    </row>
    <row r="24" spans="1:16" ht="33.75" customHeight="1">
      <c r="A24" s="129" t="s">
        <v>872</v>
      </c>
      <c r="B24" s="35" t="s">
        <v>821</v>
      </c>
      <c r="C24" s="148" t="s">
        <v>858</v>
      </c>
      <c r="D24" s="149" t="s">
        <v>487</v>
      </c>
      <c r="E24" s="150">
        <v>1</v>
      </c>
      <c r="F24" s="56"/>
      <c r="G24" s="110"/>
      <c r="H24" s="31"/>
      <c r="I24" s="57"/>
      <c r="J24" s="57"/>
      <c r="K24" s="32"/>
      <c r="L24" s="34"/>
      <c r="M24" s="34"/>
      <c r="N24" s="34"/>
      <c r="O24" s="34"/>
      <c r="P24" s="130"/>
    </row>
    <row r="25" spans="1:16" ht="51.75" customHeight="1">
      <c r="A25" s="129" t="s">
        <v>873</v>
      </c>
      <c r="B25" s="35" t="s">
        <v>821</v>
      </c>
      <c r="C25" s="148" t="s">
        <v>378</v>
      </c>
      <c r="D25" s="149" t="s">
        <v>927</v>
      </c>
      <c r="E25" s="150">
        <v>14.5</v>
      </c>
      <c r="F25" s="110"/>
      <c r="G25" s="110"/>
      <c r="H25" s="110"/>
      <c r="I25" s="110"/>
      <c r="J25" s="110"/>
      <c r="K25" s="32"/>
      <c r="L25" s="34"/>
      <c r="M25" s="34"/>
      <c r="N25" s="34"/>
      <c r="O25" s="34"/>
      <c r="P25" s="130"/>
    </row>
    <row r="26" spans="1:16" ht="33.75" customHeight="1">
      <c r="A26" s="129" t="s">
        <v>874</v>
      </c>
      <c r="B26" s="35" t="s">
        <v>821</v>
      </c>
      <c r="C26" s="148" t="s">
        <v>859</v>
      </c>
      <c r="D26" s="149" t="s">
        <v>937</v>
      </c>
      <c r="E26" s="150">
        <v>315</v>
      </c>
      <c r="F26" s="56"/>
      <c r="G26" s="110"/>
      <c r="H26" s="110"/>
      <c r="I26" s="29"/>
      <c r="J26" s="29"/>
      <c r="K26" s="32"/>
      <c r="L26" s="34"/>
      <c r="M26" s="34"/>
      <c r="N26" s="34"/>
      <c r="O26" s="34"/>
      <c r="P26" s="130"/>
    </row>
    <row r="27" spans="1:16" ht="48" customHeight="1">
      <c r="A27" s="129" t="s">
        <v>488</v>
      </c>
      <c r="B27" s="35" t="s">
        <v>821</v>
      </c>
      <c r="C27" s="148" t="s">
        <v>860</v>
      </c>
      <c r="D27" s="149" t="s">
        <v>927</v>
      </c>
      <c r="E27" s="150">
        <v>32</v>
      </c>
      <c r="F27" s="110"/>
      <c r="G27" s="110"/>
      <c r="H27" s="110"/>
      <c r="I27" s="110"/>
      <c r="J27" s="110"/>
      <c r="K27" s="32"/>
      <c r="L27" s="34"/>
      <c r="M27" s="34"/>
      <c r="N27" s="34"/>
      <c r="O27" s="34"/>
      <c r="P27" s="130"/>
    </row>
    <row r="28" spans="1:16" ht="32.25" customHeight="1">
      <c r="A28" s="129" t="s">
        <v>489</v>
      </c>
      <c r="B28" s="35" t="s">
        <v>821</v>
      </c>
      <c r="C28" s="148" t="s">
        <v>861</v>
      </c>
      <c r="D28" s="149" t="s">
        <v>927</v>
      </c>
      <c r="E28" s="150">
        <v>102</v>
      </c>
      <c r="F28" s="31"/>
      <c r="G28" s="31"/>
      <c r="H28" s="110"/>
      <c r="I28" s="115"/>
      <c r="J28" s="29"/>
      <c r="K28" s="32"/>
      <c r="L28" s="34"/>
      <c r="M28" s="34"/>
      <c r="N28" s="34"/>
      <c r="O28" s="34"/>
      <c r="P28" s="130"/>
    </row>
    <row r="29" spans="1:16" ht="33.75" customHeight="1">
      <c r="A29" s="129" t="s">
        <v>490</v>
      </c>
      <c r="B29" s="35" t="s">
        <v>821</v>
      </c>
      <c r="C29" s="148" t="s">
        <v>712</v>
      </c>
      <c r="D29" s="149" t="s">
        <v>485</v>
      </c>
      <c r="E29" s="150">
        <v>15.5</v>
      </c>
      <c r="F29" s="31"/>
      <c r="G29" s="31"/>
      <c r="H29" s="110"/>
      <c r="I29" s="29"/>
      <c r="J29" s="57"/>
      <c r="K29" s="32"/>
      <c r="L29" s="34"/>
      <c r="M29" s="34"/>
      <c r="N29" s="34"/>
      <c r="O29" s="34"/>
      <c r="P29" s="130"/>
    </row>
    <row r="30" spans="1:16" ht="66.75" customHeight="1">
      <c r="A30" s="129" t="s">
        <v>491</v>
      </c>
      <c r="B30" s="35" t="s">
        <v>821</v>
      </c>
      <c r="C30" s="148" t="s">
        <v>862</v>
      </c>
      <c r="D30" s="149" t="s">
        <v>486</v>
      </c>
      <c r="E30" s="150">
        <v>38</v>
      </c>
      <c r="F30" s="31"/>
      <c r="G30" s="31"/>
      <c r="H30" s="110"/>
      <c r="I30" s="115"/>
      <c r="J30" s="29"/>
      <c r="K30" s="32"/>
      <c r="L30" s="34"/>
      <c r="M30" s="34"/>
      <c r="N30" s="34"/>
      <c r="O30" s="34"/>
      <c r="P30" s="130"/>
    </row>
    <row r="31" spans="1:16" ht="40.5" customHeight="1">
      <c r="A31" s="129" t="s">
        <v>492</v>
      </c>
      <c r="B31" s="35" t="s">
        <v>821</v>
      </c>
      <c r="C31" s="148" t="s">
        <v>863</v>
      </c>
      <c r="D31" s="149" t="s">
        <v>486</v>
      </c>
      <c r="E31" s="150">
        <v>12</v>
      </c>
      <c r="F31" s="31"/>
      <c r="G31" s="31"/>
      <c r="H31" s="110"/>
      <c r="I31" s="115"/>
      <c r="J31" s="29"/>
      <c r="K31" s="32"/>
      <c r="L31" s="34"/>
      <c r="M31" s="34"/>
      <c r="N31" s="34"/>
      <c r="O31" s="34"/>
      <c r="P31" s="130"/>
    </row>
    <row r="32" spans="1:16" ht="50.25" customHeight="1">
      <c r="A32" s="129" t="s">
        <v>718</v>
      </c>
      <c r="B32" s="35" t="s">
        <v>821</v>
      </c>
      <c r="C32" s="148" t="s">
        <v>864</v>
      </c>
      <c r="D32" s="149" t="s">
        <v>927</v>
      </c>
      <c r="E32" s="150">
        <v>102</v>
      </c>
      <c r="F32" s="31"/>
      <c r="G32" s="31"/>
      <c r="H32" s="110"/>
      <c r="I32" s="115"/>
      <c r="J32" s="29"/>
      <c r="K32" s="32"/>
      <c r="L32" s="34"/>
      <c r="M32" s="34"/>
      <c r="N32" s="34"/>
      <c r="O32" s="34"/>
      <c r="P32" s="130"/>
    </row>
    <row r="33" spans="1:16" ht="33" customHeight="1">
      <c r="A33" s="129" t="s">
        <v>719</v>
      </c>
      <c r="B33" s="35" t="s">
        <v>821</v>
      </c>
      <c r="C33" s="148" t="s">
        <v>713</v>
      </c>
      <c r="D33" s="149" t="s">
        <v>487</v>
      </c>
      <c r="E33" s="150">
        <v>1</v>
      </c>
      <c r="F33" s="115"/>
      <c r="G33" s="115"/>
      <c r="H33" s="115"/>
      <c r="I33" s="32"/>
      <c r="J33" s="29"/>
      <c r="K33" s="32"/>
      <c r="L33" s="34"/>
      <c r="M33" s="34"/>
      <c r="N33" s="34"/>
      <c r="O33" s="34"/>
      <c r="P33" s="130"/>
    </row>
    <row r="34" spans="1:16" ht="33" customHeight="1">
      <c r="A34" s="129" t="s">
        <v>720</v>
      </c>
      <c r="B34" s="35" t="s">
        <v>821</v>
      </c>
      <c r="C34" s="148" t="s">
        <v>714</v>
      </c>
      <c r="D34" s="149" t="s">
        <v>487</v>
      </c>
      <c r="E34" s="150">
        <v>1</v>
      </c>
      <c r="F34" s="115"/>
      <c r="G34" s="115"/>
      <c r="H34" s="115"/>
      <c r="I34" s="115"/>
      <c r="J34" s="29"/>
      <c r="K34" s="32"/>
      <c r="L34" s="34"/>
      <c r="M34" s="34"/>
      <c r="N34" s="34"/>
      <c r="O34" s="34"/>
      <c r="P34" s="130"/>
    </row>
    <row r="35" spans="1:16" ht="34.5" customHeight="1">
      <c r="A35" s="129" t="s">
        <v>721</v>
      </c>
      <c r="B35" s="35" t="s">
        <v>821</v>
      </c>
      <c r="C35" s="148" t="s">
        <v>866</v>
      </c>
      <c r="D35" s="149" t="s">
        <v>487</v>
      </c>
      <c r="E35" s="150">
        <v>2</v>
      </c>
      <c r="F35" s="115"/>
      <c r="G35" s="115"/>
      <c r="H35" s="115"/>
      <c r="I35" s="115"/>
      <c r="J35" s="115"/>
      <c r="K35" s="32"/>
      <c r="L35" s="34"/>
      <c r="M35" s="34"/>
      <c r="N35" s="34"/>
      <c r="O35" s="34"/>
      <c r="P35" s="130"/>
    </row>
    <row r="36" spans="1:16" ht="15.75" customHeight="1">
      <c r="A36" s="129" t="s">
        <v>493</v>
      </c>
      <c r="B36" s="35" t="s">
        <v>821</v>
      </c>
      <c r="C36" s="148" t="s">
        <v>867</v>
      </c>
      <c r="D36" s="149" t="s">
        <v>937</v>
      </c>
      <c r="E36" s="150">
        <v>710</v>
      </c>
      <c r="F36" s="58"/>
      <c r="G36" s="115"/>
      <c r="H36" s="115"/>
      <c r="I36" s="57"/>
      <c r="J36" s="57"/>
      <c r="K36" s="32"/>
      <c r="L36" s="34"/>
      <c r="M36" s="34"/>
      <c r="N36" s="34"/>
      <c r="O36" s="34"/>
      <c r="P36" s="130"/>
    </row>
    <row r="37" spans="1:16" ht="100.5" customHeight="1">
      <c r="A37" s="120" t="s">
        <v>722</v>
      </c>
      <c r="B37" s="135" t="s">
        <v>821</v>
      </c>
      <c r="C37" s="153" t="s">
        <v>715</v>
      </c>
      <c r="D37" s="151" t="s">
        <v>485</v>
      </c>
      <c r="E37" s="152">
        <v>68.1</v>
      </c>
      <c r="F37" s="112"/>
      <c r="G37" s="112"/>
      <c r="H37" s="112"/>
      <c r="I37" s="112"/>
      <c r="J37" s="112"/>
      <c r="K37" s="99"/>
      <c r="L37" s="100"/>
      <c r="M37" s="100"/>
      <c r="N37" s="100"/>
      <c r="O37" s="100"/>
      <c r="P37" s="131"/>
    </row>
    <row r="38" spans="1:16" ht="83.25" customHeight="1">
      <c r="A38" s="120" t="s">
        <v>723</v>
      </c>
      <c r="B38" s="135" t="s">
        <v>821</v>
      </c>
      <c r="C38" s="153" t="s">
        <v>716</v>
      </c>
      <c r="D38" s="151" t="s">
        <v>485</v>
      </c>
      <c r="E38" s="152">
        <v>41.9</v>
      </c>
      <c r="F38" s="112"/>
      <c r="G38" s="112"/>
      <c r="H38" s="112"/>
      <c r="I38" s="112"/>
      <c r="J38" s="112"/>
      <c r="K38" s="99"/>
      <c r="L38" s="100"/>
      <c r="M38" s="100"/>
      <c r="N38" s="100"/>
      <c r="O38" s="100"/>
      <c r="P38" s="131"/>
    </row>
    <row r="39" spans="1:16" ht="51" customHeight="1">
      <c r="A39" s="120" t="s">
        <v>724</v>
      </c>
      <c r="B39" s="135" t="s">
        <v>821</v>
      </c>
      <c r="C39" s="153" t="s">
        <v>717</v>
      </c>
      <c r="D39" s="151" t="s">
        <v>937</v>
      </c>
      <c r="E39" s="152">
        <v>710</v>
      </c>
      <c r="F39" s="112"/>
      <c r="G39" s="112"/>
      <c r="H39" s="112"/>
      <c r="I39" s="103"/>
      <c r="J39" s="103"/>
      <c r="K39" s="99"/>
      <c r="L39" s="100"/>
      <c r="M39" s="100"/>
      <c r="N39" s="100"/>
      <c r="O39" s="100"/>
      <c r="P39" s="131"/>
    </row>
    <row r="40" spans="1:16" ht="35.25" customHeight="1" thickBot="1">
      <c r="A40" s="155" t="s">
        <v>494</v>
      </c>
      <c r="B40" s="187" t="s">
        <v>821</v>
      </c>
      <c r="C40" s="157" t="s">
        <v>382</v>
      </c>
      <c r="D40" s="158" t="s">
        <v>937</v>
      </c>
      <c r="E40" s="159">
        <v>130</v>
      </c>
      <c r="F40" s="204"/>
      <c r="G40" s="186"/>
      <c r="H40" s="203"/>
      <c r="I40" s="204"/>
      <c r="J40" s="204"/>
      <c r="K40" s="161"/>
      <c r="L40" s="162"/>
      <c r="M40" s="162"/>
      <c r="N40" s="162"/>
      <c r="O40" s="162"/>
      <c r="P40" s="163"/>
    </row>
    <row r="41" spans="1:16" s="38" customFormat="1" ht="15.75">
      <c r="A41" s="283" t="s">
        <v>446</v>
      </c>
      <c r="B41" s="284"/>
      <c r="C41" s="284"/>
      <c r="D41" s="146"/>
      <c r="E41" s="147"/>
      <c r="F41" s="154"/>
      <c r="G41" s="154"/>
      <c r="H41" s="154"/>
      <c r="I41" s="154"/>
      <c r="J41" s="154"/>
      <c r="K41" s="154"/>
      <c r="L41" s="169">
        <f>SUM(L15:L40)</f>
        <v>0</v>
      </c>
      <c r="M41" s="169">
        <f>SUM(M15:M40)</f>
        <v>0</v>
      </c>
      <c r="N41" s="169">
        <f>SUM(N15:N40)</f>
        <v>0</v>
      </c>
      <c r="O41" s="169">
        <f>SUM(O15:O40)</f>
        <v>0</v>
      </c>
      <c r="P41" s="170">
        <f>SUM(P15:P40)</f>
        <v>0</v>
      </c>
    </row>
    <row r="42" spans="1:16" s="54" customFormat="1" ht="15.75">
      <c r="A42" s="278" t="s">
        <v>467</v>
      </c>
      <c r="B42" s="279"/>
      <c r="C42" s="279"/>
      <c r="D42" s="83">
        <v>0</v>
      </c>
      <c r="E42" s="84"/>
      <c r="F42" s="85"/>
      <c r="G42" s="85"/>
      <c r="H42" s="85"/>
      <c r="I42" s="85"/>
      <c r="J42" s="85"/>
      <c r="K42" s="85"/>
      <c r="L42" s="86"/>
      <c r="M42" s="86"/>
      <c r="N42" s="86">
        <f>0.03*N41</f>
        <v>0</v>
      </c>
      <c r="O42" s="86"/>
      <c r="P42" s="87">
        <f>SUM(M42:O42)</f>
        <v>0</v>
      </c>
    </row>
    <row r="43" spans="1:16" ht="16.5" thickBot="1">
      <c r="A43" s="254" t="s">
        <v>468</v>
      </c>
      <c r="B43" s="255"/>
      <c r="C43" s="255"/>
      <c r="D43" s="88" t="s">
        <v>469</v>
      </c>
      <c r="E43" s="88"/>
      <c r="F43" s="89"/>
      <c r="G43" s="89"/>
      <c r="H43" s="89"/>
      <c r="I43" s="89"/>
      <c r="J43" s="89"/>
      <c r="K43" s="89"/>
      <c r="L43" s="89"/>
      <c r="M43" s="89">
        <f>SUM(M41:M42)</f>
        <v>0</v>
      </c>
      <c r="N43" s="89">
        <f>SUM(N41:N42)</f>
        <v>0</v>
      </c>
      <c r="O43" s="89">
        <f>SUM(O41:O42)</f>
        <v>0</v>
      </c>
      <c r="P43" s="90">
        <f>SUM(P41:P42)</f>
        <v>0</v>
      </c>
    </row>
    <row r="44" spans="1:16" s="54" customFormat="1" ht="15.75">
      <c r="A44" s="91"/>
      <c r="B44" s="92"/>
      <c r="C44" s="92"/>
      <c r="D44" s="92"/>
      <c r="E44" s="92"/>
      <c r="F44" s="92"/>
      <c r="G44" s="92"/>
      <c r="H44" s="92"/>
      <c r="I44" s="92"/>
      <c r="J44" s="92"/>
      <c r="K44" s="92"/>
      <c r="L44" s="92"/>
      <c r="M44" s="92"/>
      <c r="N44" s="92"/>
      <c r="O44" s="92"/>
      <c r="P44" s="92"/>
    </row>
    <row r="45" spans="1:16" s="37" customFormat="1" ht="15.75">
      <c r="A45" s="93"/>
      <c r="B45" s="92"/>
      <c r="C45" s="92"/>
      <c r="D45" s="92"/>
      <c r="E45" s="92"/>
      <c r="F45" s="92"/>
      <c r="G45" s="92"/>
      <c r="H45" s="92"/>
      <c r="I45" s="92"/>
      <c r="J45" s="92"/>
      <c r="K45" s="92"/>
      <c r="L45" s="92"/>
      <c r="M45" s="92"/>
      <c r="N45" s="92"/>
      <c r="O45" s="92"/>
      <c r="P45" s="92"/>
    </row>
    <row r="46" spans="1:16" s="37" customFormat="1" ht="15.75">
      <c r="A46" s="93"/>
      <c r="B46" s="94"/>
      <c r="C46" s="6"/>
      <c r="D46" s="4"/>
      <c r="E46" s="4"/>
      <c r="F46" s="95"/>
      <c r="G46" s="95"/>
      <c r="H46" s="95"/>
      <c r="I46" s="27"/>
      <c r="J46" s="3"/>
      <c r="K46" s="95"/>
      <c r="L46" s="95"/>
      <c r="M46" s="95"/>
      <c r="N46" s="95"/>
      <c r="O46" s="95"/>
      <c r="P46" s="95"/>
    </row>
    <row r="47" spans="1:16" s="37" customFormat="1" ht="15.75">
      <c r="A47" s="93"/>
      <c r="B47" s="94"/>
      <c r="C47" s="137"/>
      <c r="D47" s="245"/>
      <c r="E47" s="245"/>
      <c r="F47" s="95"/>
      <c r="G47" s="95"/>
      <c r="H47" s="95"/>
      <c r="I47" s="3"/>
      <c r="J47" s="27"/>
      <c r="K47" s="95"/>
      <c r="L47" s="95"/>
      <c r="M47" s="95"/>
      <c r="N47" s="95"/>
      <c r="O47" s="95"/>
      <c r="P47" s="95"/>
    </row>
    <row r="48" spans="1:16" ht="15.75">
      <c r="A48" s="95"/>
      <c r="B48" s="295" t="s">
        <v>1021</v>
      </c>
      <c r="C48" s="296"/>
      <c r="D48" s="4"/>
      <c r="E48" s="4"/>
      <c r="F48" s="95"/>
      <c r="G48" s="95"/>
      <c r="H48" s="95"/>
      <c r="I48" s="95"/>
      <c r="J48" s="95"/>
      <c r="K48" s="245"/>
      <c r="L48" s="245"/>
      <c r="M48" s="95"/>
      <c r="N48" s="95"/>
      <c r="O48" s="95"/>
      <c r="P48" s="95"/>
    </row>
    <row r="49" spans="1:16" ht="15.75">
      <c r="A49" s="95"/>
      <c r="B49" s="297"/>
      <c r="C49" s="298" t="s">
        <v>1022</v>
      </c>
      <c r="D49" s="4"/>
      <c r="E49" s="4"/>
      <c r="F49" s="95"/>
      <c r="G49" s="95"/>
      <c r="H49" s="95"/>
      <c r="I49" s="95"/>
      <c r="J49" s="95"/>
      <c r="K49" s="95"/>
      <c r="L49" s="95"/>
      <c r="M49" s="95"/>
      <c r="N49" s="95"/>
      <c r="O49" s="95"/>
      <c r="P49" s="95"/>
    </row>
    <row r="50" spans="1:16" ht="15.75">
      <c r="A50" s="95"/>
      <c r="B50" s="299" t="s">
        <v>1023</v>
      </c>
      <c r="C50" s="300"/>
      <c r="D50" s="4"/>
      <c r="E50" s="4"/>
      <c r="F50" s="95"/>
      <c r="G50" s="95"/>
      <c r="H50" s="95"/>
      <c r="I50" s="95"/>
      <c r="J50" s="95"/>
      <c r="K50" s="95"/>
      <c r="L50" s="95"/>
      <c r="M50" s="95"/>
      <c r="N50" s="95"/>
      <c r="O50" s="95"/>
      <c r="P50" s="95"/>
    </row>
    <row r="51" spans="1:16" ht="15.75">
      <c r="A51" s="95"/>
      <c r="B51" s="301"/>
      <c r="C51" s="302"/>
      <c r="D51" s="3"/>
      <c r="E51" s="4"/>
      <c r="F51" s="95"/>
      <c r="G51" s="95"/>
      <c r="H51" s="95"/>
      <c r="I51" s="95"/>
      <c r="J51" s="95"/>
      <c r="K51" s="95"/>
      <c r="L51" s="95"/>
      <c r="M51" s="95"/>
      <c r="N51" s="95"/>
      <c r="O51" s="95"/>
      <c r="P51" s="95"/>
    </row>
    <row r="52" spans="1:16" ht="15.75">
      <c r="A52" s="95"/>
      <c r="B52" s="301"/>
      <c r="C52" s="302"/>
      <c r="D52" s="27"/>
      <c r="E52" s="4"/>
      <c r="F52" s="95"/>
      <c r="G52" s="95"/>
      <c r="H52" s="95"/>
      <c r="I52" s="95"/>
      <c r="J52" s="95"/>
      <c r="K52" s="95"/>
      <c r="L52" s="95"/>
      <c r="M52" s="95"/>
      <c r="N52" s="95"/>
      <c r="O52" s="95"/>
      <c r="P52" s="95"/>
    </row>
    <row r="53" spans="1:16" ht="15.75">
      <c r="A53" s="95"/>
      <c r="B53" s="295" t="s">
        <v>1024</v>
      </c>
      <c r="C53" s="296"/>
      <c r="D53" s="245"/>
      <c r="E53" s="245"/>
      <c r="F53" s="95"/>
      <c r="G53" s="95"/>
      <c r="H53" s="95"/>
      <c r="I53" s="95"/>
      <c r="J53" s="95"/>
      <c r="K53" s="95"/>
      <c r="L53" s="95"/>
      <c r="M53" s="95"/>
      <c r="N53" s="95"/>
      <c r="O53" s="95"/>
      <c r="P53" s="95"/>
    </row>
    <row r="54" spans="1:16" ht="15.75">
      <c r="A54" s="95"/>
      <c r="B54" s="303"/>
      <c r="C54" s="298" t="s">
        <v>1022</v>
      </c>
      <c r="D54" s="95"/>
      <c r="E54" s="95"/>
      <c r="F54" s="95"/>
      <c r="G54" s="95"/>
      <c r="H54" s="95"/>
      <c r="I54" s="95"/>
      <c r="J54" s="95"/>
      <c r="K54" s="95"/>
      <c r="L54" s="95"/>
      <c r="M54" s="95"/>
      <c r="N54" s="95"/>
      <c r="O54" s="95"/>
      <c r="P54" s="95"/>
    </row>
    <row r="55" spans="1:16" ht="15.75">
      <c r="A55" s="95"/>
      <c r="B55" s="95"/>
      <c r="C55" s="95"/>
      <c r="D55" s="95"/>
      <c r="E55" s="95"/>
      <c r="F55" s="95"/>
      <c r="G55" s="95"/>
      <c r="H55" s="95"/>
      <c r="I55" s="95"/>
      <c r="J55" s="95"/>
      <c r="K55" s="95"/>
      <c r="L55" s="95"/>
      <c r="M55" s="95"/>
      <c r="N55" s="95"/>
      <c r="O55" s="95"/>
      <c r="P55" s="95"/>
    </row>
    <row r="56" spans="1:16" ht="15.75">
      <c r="A56" s="95"/>
      <c r="B56" s="95"/>
      <c r="C56" s="95"/>
      <c r="D56" s="95"/>
      <c r="E56" s="95"/>
      <c r="F56" s="95"/>
      <c r="G56" s="95"/>
      <c r="H56" s="95"/>
      <c r="I56" s="95"/>
      <c r="J56" s="95"/>
      <c r="K56" s="95"/>
      <c r="L56" s="95"/>
      <c r="M56" s="95"/>
      <c r="N56" s="95"/>
      <c r="O56" s="95"/>
      <c r="P56" s="95"/>
    </row>
    <row r="57" spans="1:16" ht="15.75">
      <c r="A57" s="95"/>
      <c r="B57" s="95"/>
      <c r="C57" s="95"/>
      <c r="D57" s="95"/>
      <c r="E57" s="95"/>
      <c r="F57" s="95"/>
      <c r="G57" s="95"/>
      <c r="H57" s="95"/>
      <c r="I57" s="95"/>
      <c r="J57" s="95"/>
      <c r="K57" s="95"/>
      <c r="L57" s="95"/>
      <c r="M57" s="95"/>
      <c r="N57" s="95"/>
      <c r="O57" s="95"/>
      <c r="P57" s="95"/>
    </row>
    <row r="58" spans="1:16" ht="15.75">
      <c r="A58" s="95"/>
      <c r="B58" s="95"/>
      <c r="C58" s="95"/>
      <c r="D58" s="95"/>
      <c r="E58" s="95"/>
      <c r="F58" s="95"/>
      <c r="G58" s="95"/>
      <c r="H58" s="95"/>
      <c r="I58" s="95"/>
      <c r="J58" s="95"/>
      <c r="K58" s="95"/>
      <c r="L58" s="95"/>
      <c r="M58" s="95"/>
      <c r="N58" s="95"/>
      <c r="O58" s="95"/>
      <c r="P58" s="95"/>
    </row>
    <row r="59" spans="1:16" ht="15.75">
      <c r="A59" s="95"/>
      <c r="B59" s="95"/>
      <c r="C59" s="95"/>
      <c r="D59" s="95"/>
      <c r="E59" s="95"/>
      <c r="F59" s="95"/>
      <c r="G59" s="95"/>
      <c r="H59" s="95"/>
      <c r="I59" s="95"/>
      <c r="J59" s="95"/>
      <c r="K59" s="95"/>
      <c r="L59" s="95"/>
      <c r="M59" s="95"/>
      <c r="N59" s="95"/>
      <c r="O59" s="95"/>
      <c r="P59" s="95"/>
    </row>
    <row r="60" spans="1:16" ht="15.75">
      <c r="A60" s="95"/>
      <c r="B60" s="95"/>
      <c r="C60" s="95"/>
      <c r="D60" s="95"/>
      <c r="E60" s="95"/>
      <c r="F60" s="95"/>
      <c r="G60" s="95"/>
      <c r="H60" s="95"/>
      <c r="I60" s="95"/>
      <c r="J60" s="95"/>
      <c r="K60" s="95"/>
      <c r="L60" s="95"/>
      <c r="M60" s="95"/>
      <c r="N60" s="95"/>
      <c r="O60" s="95"/>
      <c r="P60" s="95"/>
    </row>
    <row r="61" spans="1:16" ht="15.75">
      <c r="A61" s="95"/>
      <c r="B61" s="95"/>
      <c r="C61" s="95"/>
      <c r="D61" s="95"/>
      <c r="E61" s="95"/>
      <c r="F61" s="95"/>
      <c r="G61" s="95"/>
      <c r="H61" s="95"/>
      <c r="I61" s="95"/>
      <c r="J61" s="95"/>
      <c r="K61" s="95"/>
      <c r="L61" s="95"/>
      <c r="M61" s="95"/>
      <c r="N61" s="95"/>
      <c r="O61" s="95"/>
      <c r="P61" s="95"/>
    </row>
    <row r="62" spans="1:16" ht="15.75">
      <c r="A62" s="95"/>
      <c r="B62" s="95"/>
      <c r="C62" s="95"/>
      <c r="D62" s="95"/>
      <c r="E62" s="95"/>
      <c r="F62" s="95"/>
      <c r="G62" s="95"/>
      <c r="H62" s="95"/>
      <c r="I62" s="95"/>
      <c r="J62" s="95"/>
      <c r="K62" s="95"/>
      <c r="L62" s="95"/>
      <c r="M62" s="95"/>
      <c r="N62" s="95"/>
      <c r="O62" s="95"/>
      <c r="P62" s="95"/>
    </row>
    <row r="63" spans="1:16" ht="15.75">
      <c r="A63" s="95"/>
      <c r="B63" s="95"/>
      <c r="C63" s="95"/>
      <c r="D63" s="95"/>
      <c r="E63" s="95"/>
      <c r="F63" s="95"/>
      <c r="G63" s="95"/>
      <c r="H63" s="95"/>
      <c r="I63" s="95"/>
      <c r="J63" s="95"/>
      <c r="K63" s="95"/>
      <c r="L63" s="95"/>
      <c r="M63" s="95"/>
      <c r="N63" s="95"/>
      <c r="O63" s="95"/>
      <c r="P63" s="95"/>
    </row>
    <row r="64" spans="1:16" ht="15.75">
      <c r="A64" s="95"/>
      <c r="B64" s="95"/>
      <c r="C64" s="95"/>
      <c r="D64" s="95"/>
      <c r="E64" s="95"/>
      <c r="F64" s="95"/>
      <c r="G64" s="95"/>
      <c r="H64" s="95"/>
      <c r="I64" s="95"/>
      <c r="J64" s="95"/>
      <c r="K64" s="95"/>
      <c r="L64" s="95"/>
      <c r="M64" s="95"/>
      <c r="N64" s="95"/>
      <c r="O64" s="95"/>
      <c r="P64" s="95"/>
    </row>
    <row r="65" spans="1:16" ht="15.75">
      <c r="A65" s="95"/>
      <c r="B65" s="95"/>
      <c r="C65" s="95"/>
      <c r="D65" s="95"/>
      <c r="E65" s="95"/>
      <c r="F65" s="95"/>
      <c r="G65" s="95"/>
      <c r="H65" s="95"/>
      <c r="I65" s="95"/>
      <c r="J65" s="95"/>
      <c r="K65" s="95"/>
      <c r="L65" s="95"/>
      <c r="M65" s="95"/>
      <c r="N65" s="95"/>
      <c r="O65" s="95"/>
      <c r="P65" s="95"/>
    </row>
    <row r="66" spans="1:16" ht="15.75">
      <c r="A66" s="95"/>
      <c r="B66" s="95"/>
      <c r="C66" s="95"/>
      <c r="D66" s="95"/>
      <c r="E66" s="95"/>
      <c r="F66" s="95"/>
      <c r="G66" s="95"/>
      <c r="H66" s="95"/>
      <c r="I66" s="95"/>
      <c r="J66" s="95"/>
      <c r="K66" s="95"/>
      <c r="L66" s="95"/>
      <c r="M66" s="95"/>
      <c r="N66" s="95"/>
      <c r="O66" s="95"/>
      <c r="P66" s="95"/>
    </row>
    <row r="67" spans="1:16" ht="15.75">
      <c r="A67" s="95"/>
      <c r="B67" s="95"/>
      <c r="C67" s="95"/>
      <c r="D67" s="95"/>
      <c r="E67" s="95"/>
      <c r="F67" s="95"/>
      <c r="G67" s="95"/>
      <c r="H67" s="95"/>
      <c r="I67" s="95"/>
      <c r="J67" s="95"/>
      <c r="K67" s="95"/>
      <c r="L67" s="95"/>
      <c r="M67" s="95"/>
      <c r="N67" s="95"/>
      <c r="O67" s="95"/>
      <c r="P67" s="95"/>
    </row>
    <row r="68" spans="1:16" ht="15.75">
      <c r="A68" s="95"/>
      <c r="B68" s="95"/>
      <c r="C68" s="95"/>
      <c r="D68" s="95"/>
      <c r="E68" s="95"/>
      <c r="F68" s="95"/>
      <c r="G68" s="95"/>
      <c r="H68" s="95"/>
      <c r="I68" s="95"/>
      <c r="J68" s="95"/>
      <c r="K68" s="95"/>
      <c r="L68" s="95"/>
      <c r="M68" s="95"/>
      <c r="N68" s="95"/>
      <c r="O68" s="95"/>
      <c r="P68" s="95"/>
    </row>
    <row r="69" spans="1:16" ht="15.75">
      <c r="A69" s="95"/>
      <c r="B69" s="95"/>
      <c r="C69" s="95"/>
      <c r="D69" s="95"/>
      <c r="E69" s="95"/>
      <c r="F69" s="95"/>
      <c r="G69" s="95"/>
      <c r="H69" s="95"/>
      <c r="I69" s="95"/>
      <c r="J69" s="95"/>
      <c r="K69" s="95"/>
      <c r="L69" s="95"/>
      <c r="M69" s="95"/>
      <c r="N69" s="95"/>
      <c r="O69" s="95"/>
      <c r="P69" s="95"/>
    </row>
    <row r="70" spans="1:16" ht="15.75">
      <c r="A70" s="95"/>
      <c r="B70" s="95"/>
      <c r="C70" s="95"/>
      <c r="D70" s="95"/>
      <c r="E70" s="95"/>
      <c r="F70" s="95"/>
      <c r="G70" s="95"/>
      <c r="H70" s="95"/>
      <c r="I70" s="95"/>
      <c r="J70" s="95"/>
      <c r="K70" s="95"/>
      <c r="L70" s="95"/>
      <c r="M70" s="95"/>
      <c r="N70" s="95"/>
      <c r="O70" s="95"/>
      <c r="P70" s="95"/>
    </row>
    <row r="71" spans="1:16" ht="15.75">
      <c r="A71" s="95"/>
      <c r="B71" s="95"/>
      <c r="C71" s="95"/>
      <c r="D71" s="95"/>
      <c r="E71" s="95"/>
      <c r="F71" s="95"/>
      <c r="G71" s="95"/>
      <c r="H71" s="95"/>
      <c r="I71" s="95"/>
      <c r="J71" s="95"/>
      <c r="K71" s="95"/>
      <c r="L71" s="95"/>
      <c r="M71" s="95"/>
      <c r="N71" s="95"/>
      <c r="O71" s="95"/>
      <c r="P71" s="95"/>
    </row>
    <row r="72" spans="1:16" ht="15.75">
      <c r="A72" s="95"/>
      <c r="B72" s="95"/>
      <c r="C72" s="95"/>
      <c r="D72" s="95"/>
      <c r="E72" s="95"/>
      <c r="F72" s="95"/>
      <c r="G72" s="95"/>
      <c r="H72" s="95"/>
      <c r="I72" s="95"/>
      <c r="J72" s="95"/>
      <c r="K72" s="95"/>
      <c r="L72" s="95"/>
      <c r="M72" s="95"/>
      <c r="N72" s="95"/>
      <c r="O72" s="95"/>
      <c r="P72" s="95"/>
    </row>
    <row r="73" spans="1:16" ht="15.75">
      <c r="A73" s="95"/>
      <c r="B73" s="95"/>
      <c r="C73" s="95"/>
      <c r="D73" s="95"/>
      <c r="E73" s="95"/>
      <c r="F73" s="95"/>
      <c r="G73" s="95"/>
      <c r="H73" s="95"/>
      <c r="I73" s="95"/>
      <c r="J73" s="95"/>
      <c r="K73" s="95"/>
      <c r="L73" s="95"/>
      <c r="M73" s="95"/>
      <c r="N73" s="95"/>
      <c r="O73" s="95"/>
      <c r="P73" s="95"/>
    </row>
    <row r="74" spans="1:16" ht="15.75">
      <c r="A74" s="95"/>
      <c r="B74" s="95"/>
      <c r="C74" s="95"/>
      <c r="D74" s="95"/>
      <c r="E74" s="95"/>
      <c r="F74" s="95"/>
      <c r="G74" s="95"/>
      <c r="H74" s="95"/>
      <c r="I74" s="95"/>
      <c r="J74" s="95"/>
      <c r="K74" s="95"/>
      <c r="L74" s="95"/>
      <c r="M74" s="95"/>
      <c r="N74" s="95"/>
      <c r="O74" s="95"/>
      <c r="P74" s="95"/>
    </row>
    <row r="75" spans="1:16" ht="15.75">
      <c r="A75" s="95"/>
      <c r="B75" s="95"/>
      <c r="C75" s="95"/>
      <c r="D75" s="95"/>
      <c r="E75" s="95"/>
      <c r="F75" s="95"/>
      <c r="G75" s="95"/>
      <c r="H75" s="95"/>
      <c r="I75" s="95"/>
      <c r="J75" s="95"/>
      <c r="K75" s="95"/>
      <c r="L75" s="95"/>
      <c r="M75" s="95"/>
      <c r="N75" s="95"/>
      <c r="O75" s="95"/>
      <c r="P75" s="95"/>
    </row>
    <row r="76" spans="1:16" ht="15.75">
      <c r="A76" s="95"/>
      <c r="B76" s="95"/>
      <c r="C76" s="95"/>
      <c r="D76" s="95"/>
      <c r="E76" s="95"/>
      <c r="F76" s="95"/>
      <c r="G76" s="95"/>
      <c r="H76" s="95"/>
      <c r="I76" s="95"/>
      <c r="J76" s="95"/>
      <c r="K76" s="95"/>
      <c r="L76" s="95"/>
      <c r="M76" s="95"/>
      <c r="N76" s="95"/>
      <c r="O76" s="95"/>
      <c r="P76" s="95"/>
    </row>
    <row r="77" spans="1:16" ht="15.75">
      <c r="A77" s="95"/>
      <c r="B77" s="95"/>
      <c r="C77" s="95"/>
      <c r="D77" s="95"/>
      <c r="E77" s="95"/>
      <c r="F77" s="95"/>
      <c r="G77" s="95"/>
      <c r="H77" s="95"/>
      <c r="I77" s="95"/>
      <c r="J77" s="95"/>
      <c r="K77" s="95"/>
      <c r="L77" s="95"/>
      <c r="M77" s="95"/>
      <c r="N77" s="95"/>
      <c r="O77" s="95"/>
      <c r="P77" s="95"/>
    </row>
  </sheetData>
  <sheetProtection/>
  <mergeCells count="18">
    <mergeCell ref="D53:E53"/>
    <mergeCell ref="L8:M8"/>
    <mergeCell ref="A4:B4"/>
    <mergeCell ref="K48:L48"/>
    <mergeCell ref="L11:P11"/>
    <mergeCell ref="D11:D12"/>
    <mergeCell ref="A43:C43"/>
    <mergeCell ref="A42:C42"/>
    <mergeCell ref="E11:E12"/>
    <mergeCell ref="F11:K11"/>
    <mergeCell ref="A41:C41"/>
    <mergeCell ref="D47:E47"/>
    <mergeCell ref="A5:B5"/>
    <mergeCell ref="A6:B6"/>
    <mergeCell ref="A11:A12"/>
    <mergeCell ref="B11:B12"/>
    <mergeCell ref="A7:F7"/>
    <mergeCell ref="C11:C12"/>
  </mergeCells>
  <printOptions horizontalCentered="1"/>
  <pageMargins left="0.15748031496062992" right="0.15748031496062992" top="0.3937007874015748" bottom="0.11811023622047245" header="0.2755905511811024" footer="0.2755905511811024"/>
  <pageSetup horizontalDpi="600" verticalDpi="600" orientation="landscape" paperSize="9" scale="65" r:id="rId1"/>
  <headerFooter alignWithMargins="0">
    <oddHeader xml:space="preserve">&amp;R&amp;9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dc:creator>
  <cp:keywords/>
  <dc:description/>
  <cp:lastModifiedBy>Jelena</cp:lastModifiedBy>
  <cp:lastPrinted>2014-07-17T15:35:14Z</cp:lastPrinted>
  <dcterms:created xsi:type="dcterms:W3CDTF">1996-10-14T23:33:28Z</dcterms:created>
  <dcterms:modified xsi:type="dcterms:W3CDTF">2014-07-17T19:37:37Z</dcterms:modified>
  <cp:category/>
  <cp:version/>
  <cp:contentType/>
  <cp:contentStatus/>
</cp:coreProperties>
</file>